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Nivel de Ventas  por CIIU" sheetId="1" r:id="rId1"/>
    <sheet name="Variaciones" sheetId="2" r:id="rId2"/>
    <sheet name="Gracifco" sheetId="3" state="hidden" r:id="rId3"/>
    <sheet name="Hoja1" sheetId="4" state="hidden" r:id="rId4"/>
  </sheets>
  <definedNames>
    <definedName name="_xlnm.Print_Area" localSheetId="0">'Nivel de Ventas  por CIIU'!$A$9:$J$169</definedName>
    <definedName name="_xlnm.Print_Titles" localSheetId="0">'Nivel de Ventas  por CIIU'!$1:$8</definedName>
  </definedNames>
  <calcPr fullCalcOnLoad="1"/>
</workbook>
</file>

<file path=xl/sharedStrings.xml><?xml version="1.0" encoding="utf-8"?>
<sst xmlns="http://schemas.openxmlformats.org/spreadsheetml/2006/main" count="314" uniqueCount="57">
  <si>
    <t>(Miles de nuevos soles)</t>
  </si>
  <si>
    <t>Años / Mes</t>
  </si>
  <si>
    <t>CLASE CIIU 4711:   Venta al por  menor en  supermercados .</t>
  </si>
  <si>
    <t>CLASE CIIU 4719: Venta al por  menor   en tiendas por departamento .</t>
  </si>
  <si>
    <t>CLASE CIIU 4752: Venta al por  menor  en   artículos de ferretería y otros productos</t>
  </si>
  <si>
    <t>CLASE CIIU 4759: Venta al por  menor  de  aparatos,muebles y equipos de equipamiento de hogar</t>
  </si>
  <si>
    <t>CLASE CIIU 4761: Venta al por  menor  de  libros, periódicos y otros productos</t>
  </si>
  <si>
    <t xml:space="preserve">CLASE CIIU 4772: Venta al por  menor  de  productos farmacéuticos y medicinales,cosméticos </t>
  </si>
  <si>
    <t>TOTAL</t>
  </si>
  <si>
    <t>2014 a/</t>
  </si>
  <si>
    <t>Ene</t>
  </si>
  <si>
    <t>Feb</t>
  </si>
  <si>
    <t>Mar</t>
  </si>
  <si>
    <t>Abr</t>
  </si>
  <si>
    <t>May</t>
  </si>
  <si>
    <t>Jun</t>
  </si>
  <si>
    <t>Jul</t>
  </si>
  <si>
    <t>Agost</t>
  </si>
  <si>
    <t>Set</t>
  </si>
  <si>
    <t>Oct</t>
  </si>
  <si>
    <t>Nov</t>
  </si>
  <si>
    <t>Dic</t>
  </si>
  <si>
    <r>
      <rPr>
        <b/>
        <sz val="14"/>
        <color indexed="8"/>
        <rFont val="Calibri"/>
        <family val="2"/>
      </rPr>
      <t xml:space="preserve">2016 </t>
    </r>
    <r>
      <rPr>
        <b/>
        <vertAlign val="superscript"/>
        <sz val="14"/>
        <color indexed="8"/>
        <rFont val="Calibri"/>
        <family val="2"/>
      </rPr>
      <t>1/</t>
    </r>
  </si>
  <si>
    <t>Feb.</t>
  </si>
  <si>
    <t>Apr</t>
  </si>
  <si>
    <t>Aug</t>
  </si>
  <si>
    <t>Sep</t>
  </si>
  <si>
    <t>Setiembre</t>
  </si>
  <si>
    <t>Octubre</t>
  </si>
  <si>
    <t>Nota :</t>
  </si>
  <si>
    <t>(*) Las ventas de comercio interno corresponden al comercio minorista (en Grandes Almacenes, Supermercados y Tiendas Especializadas) y representan aprox. el 98,5% del total; sin incluir las ventas al por menor de combustibles de la actividad CIIU 4730.</t>
  </si>
  <si>
    <t>1/Para el periodo 2016 se  incorporo nuevas empresas a la muestra de empresas</t>
  </si>
  <si>
    <t>2/ Cifras sujeta a reajuste</t>
  </si>
  <si>
    <t>Fuente: Estadística de  Grandes Almacenes e Hipermercados Minoristas y tiendas especializadas</t>
  </si>
  <si>
    <t>Elaboración:PRODUCE-Oficina General Evaluación de Impacto Estudios Económicos -OEE</t>
  </si>
  <si>
    <t>Meses</t>
  </si>
  <si>
    <t>GRUPO CIIU 471: Vent. al por menor  en almacenes no especializados y especializados</t>
  </si>
  <si>
    <t>GRUPO CIIU 475:Vent. productos de equipamiento de hogar, decoración y ferreteria especializados</t>
  </si>
  <si>
    <t>CLASE CIIU 4761: Vent. al por  menor  de  libros, periodicos y artículos de papeleria en almacenes especializados</t>
  </si>
  <si>
    <t>CLASE CIIU 4772: Vent. al por  menor  de  productos farmacéuticos y medicinales,cosméticos y artículos de tocador en almacenes especializados</t>
  </si>
  <si>
    <t xml:space="preserve">Mes/Año </t>
  </si>
  <si>
    <t xml:space="preserve">PBI (var. %) </t>
  </si>
  <si>
    <t xml:space="preserve"> </t>
  </si>
  <si>
    <t>Noviembre</t>
  </si>
  <si>
    <t>Diciembre</t>
  </si>
  <si>
    <r>
      <rPr>
        <b/>
        <sz val="10"/>
        <color indexed="8"/>
        <rFont val="Calibri"/>
        <family val="2"/>
      </rPr>
      <t xml:space="preserve">2016 </t>
    </r>
    <r>
      <rPr>
        <b/>
        <vertAlign val="superscript"/>
        <sz val="10"/>
        <color indexed="8"/>
        <rFont val="Calibri"/>
        <family val="2"/>
      </rPr>
      <t>1/</t>
    </r>
  </si>
  <si>
    <r>
      <t xml:space="preserve">2022 </t>
    </r>
    <r>
      <rPr>
        <b/>
        <vertAlign val="superscript"/>
        <sz val="10"/>
        <color indexed="8"/>
        <rFont val="Calibri"/>
        <family val="2"/>
      </rPr>
      <t>2/</t>
    </r>
  </si>
  <si>
    <t>(Variaciones (%))</t>
  </si>
  <si>
    <r>
      <t xml:space="preserve">2023 </t>
    </r>
    <r>
      <rPr>
        <b/>
        <vertAlign val="superscript"/>
        <sz val="14"/>
        <color indexed="8"/>
        <rFont val="Calibri"/>
        <family val="2"/>
      </rPr>
      <t>2/</t>
    </r>
  </si>
  <si>
    <r>
      <t>VENTAS    DEL SECTOR COMERCIO INTERNO</t>
    </r>
    <r>
      <rPr>
        <b/>
        <vertAlign val="superscript"/>
        <sz val="18"/>
        <color indexed="8"/>
        <rFont val="Calibri"/>
        <family val="2"/>
      </rPr>
      <t>(1/)</t>
    </r>
    <r>
      <rPr>
        <b/>
        <sz val="18"/>
        <color indexed="8"/>
        <rFont val="Calibri"/>
        <family val="2"/>
      </rPr>
      <t xml:space="preserve">  SEGÚN CLASE CIIU: 2014 - 2023</t>
    </r>
  </si>
  <si>
    <r>
      <t xml:space="preserve">2023 </t>
    </r>
    <r>
      <rPr>
        <b/>
        <vertAlign val="superscript"/>
        <sz val="10"/>
        <color indexed="8"/>
        <rFont val="Calibri"/>
        <family val="2"/>
      </rPr>
      <t>2/</t>
    </r>
  </si>
  <si>
    <r>
      <t>VENTAS    DEL SECTOR COMERCIO INTERNO</t>
    </r>
    <r>
      <rPr>
        <b/>
        <vertAlign val="superscript"/>
        <sz val="10"/>
        <color indexed="8"/>
        <rFont val="Calibri"/>
        <family val="2"/>
      </rPr>
      <t>(1/)</t>
    </r>
    <r>
      <rPr>
        <b/>
        <sz val="10"/>
        <color indexed="8"/>
        <rFont val="Calibri"/>
        <family val="2"/>
      </rPr>
      <t xml:space="preserve">  SEGÚN CLASE CIIU: 2015 - 2023</t>
    </r>
  </si>
  <si>
    <t>Julio</t>
  </si>
  <si>
    <t>Agosto</t>
  </si>
  <si>
    <r>
      <t xml:space="preserve">2024 </t>
    </r>
    <r>
      <rPr>
        <b/>
        <vertAlign val="superscript"/>
        <sz val="14"/>
        <color indexed="8"/>
        <rFont val="Calibri"/>
        <family val="2"/>
      </rPr>
      <t>2/</t>
    </r>
  </si>
  <si>
    <t>Enero Variación 2023/2022</t>
  </si>
  <si>
    <r>
      <t xml:space="preserve">2024 </t>
    </r>
    <r>
      <rPr>
        <b/>
        <vertAlign val="superscript"/>
        <sz val="10"/>
        <color indexed="8"/>
        <rFont val="Calibri"/>
        <family val="2"/>
      </rPr>
      <t>2/</t>
    </r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</si>
</sst>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0.0"/>
    <numFmt numFmtId="178" formatCode="#,##0.0"/>
  </numFmts>
  <fonts count="70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0"/>
    </font>
    <font>
      <sz val="3.05"/>
      <color indexed="8"/>
      <name val="Calibri"/>
      <family val="0"/>
    </font>
    <font>
      <b/>
      <sz val="9"/>
      <color indexed="8"/>
      <name val="Calibri"/>
      <family val="0"/>
    </font>
    <font>
      <b/>
      <sz val="3.8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/>
      <bottom/>
    </border>
    <border>
      <left style="thin"/>
      <right/>
      <top/>
      <bottom/>
    </border>
    <border>
      <left style="thin">
        <color theme="1" tint="0.24995000660419464"/>
      </left>
      <right/>
      <top/>
      <bottom/>
    </border>
    <border>
      <left/>
      <right style="thin">
        <color theme="1" tint="0.24995000660419464"/>
      </right>
      <top/>
      <bottom/>
    </border>
    <border>
      <left/>
      <right style="thin"/>
      <top/>
      <bottom/>
    </border>
    <border>
      <left/>
      <right/>
      <top style="thin">
        <color theme="1" tint="0.24995000660419464"/>
      </top>
      <bottom/>
    </border>
    <border>
      <left/>
      <right/>
      <top/>
      <bottom style="thin">
        <color theme="1" tint="0.24995000660419464"/>
      </bottom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>
        <color theme="1" tint="0.24995000660419464"/>
      </right>
      <top/>
      <bottom style="thin"/>
    </border>
    <border>
      <left/>
      <right/>
      <top/>
      <bottom style="thin"/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 style="thin">
        <color theme="1" tint="0.24995000660419464"/>
      </right>
      <top style="thin">
        <color theme="1" tint="0.24995000660419464"/>
      </top>
      <bottom/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9" fillId="0" borderId="11" xfId="0" applyFont="1" applyBorder="1" applyAlignment="1">
      <alignment/>
    </xf>
    <xf numFmtId="0" fontId="60" fillId="8" borderId="12" xfId="0" applyFont="1" applyFill="1" applyBorder="1" applyAlignment="1">
      <alignment horizontal="center" vertical="center"/>
    </xf>
    <xf numFmtId="3" fontId="60" fillId="8" borderId="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vertical="center"/>
    </xf>
    <xf numFmtId="0" fontId="60" fillId="8" borderId="11" xfId="0" applyFont="1" applyFill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8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/>
    </xf>
    <xf numFmtId="3" fontId="59" fillId="33" borderId="0" xfId="0" applyNumberFormat="1" applyFont="1" applyFill="1" applyAlignment="1">
      <alignment/>
    </xf>
    <xf numFmtId="0" fontId="59" fillId="0" borderId="13" xfId="0" applyFont="1" applyFill="1" applyBorder="1" applyAlignment="1">
      <alignment/>
    </xf>
    <xf numFmtId="3" fontId="59" fillId="0" borderId="0" xfId="0" applyNumberFormat="1" applyFont="1" applyFill="1" applyAlignment="1">
      <alignment/>
    </xf>
    <xf numFmtId="0" fontId="59" fillId="33" borderId="13" xfId="0" applyFont="1" applyFill="1" applyBorder="1" applyAlignment="1">
      <alignment/>
    </xf>
    <xf numFmtId="0" fontId="59" fillId="8" borderId="13" xfId="0" applyFont="1" applyFill="1" applyBorder="1" applyAlignment="1">
      <alignment/>
    </xf>
    <xf numFmtId="0" fontId="0" fillId="0" borderId="12" xfId="0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60" fillId="8" borderId="14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59" fillId="0" borderId="14" xfId="0" applyFont="1" applyBorder="1" applyAlignment="1">
      <alignment/>
    </xf>
    <xf numFmtId="3" fontId="60" fillId="33" borderId="14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3" fontId="0" fillId="34" borderId="0" xfId="56" applyNumberFormat="1" applyFont="1" applyFill="1" applyBorder="1" applyAlignment="1">
      <alignment vertical="center"/>
      <protection/>
    </xf>
    <xf numFmtId="3" fontId="0" fillId="0" borderId="13" xfId="0" applyNumberFormat="1" applyBorder="1" applyAlignment="1">
      <alignment/>
    </xf>
    <xf numFmtId="0" fontId="44" fillId="35" borderId="15" xfId="40" applyFont="1" applyFill="1" applyBorder="1" applyAlignment="1">
      <alignment horizontal="center" vertical="center" wrapText="1"/>
    </xf>
    <xf numFmtId="0" fontId="44" fillId="35" borderId="0" xfId="40" applyFont="1" applyFill="1" applyBorder="1" applyAlignment="1">
      <alignment horizontal="center" vertical="center" wrapText="1"/>
    </xf>
    <xf numFmtId="0" fontId="44" fillId="35" borderId="16" xfId="4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3" fontId="61" fillId="0" borderId="0" xfId="0" applyNumberFormat="1" applyFont="1" applyBorder="1" applyAlignment="1">
      <alignment/>
    </xf>
    <xf numFmtId="3" fontId="60" fillId="8" borderId="0" xfId="0" applyNumberFormat="1" applyFont="1" applyFill="1" applyBorder="1" applyAlignment="1">
      <alignment vertical="center"/>
    </xf>
    <xf numFmtId="3" fontId="60" fillId="33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0" fontId="0" fillId="0" borderId="0" xfId="0" applyBorder="1" applyAlignment="1">
      <alignment/>
    </xf>
    <xf numFmtId="3" fontId="60" fillId="33" borderId="0" xfId="0" applyNumberFormat="1" applyFont="1" applyFill="1" applyBorder="1" applyAlignment="1">
      <alignment vertical="center"/>
    </xf>
    <xf numFmtId="3" fontId="59" fillId="33" borderId="0" xfId="0" applyNumberFormat="1" applyFont="1" applyFill="1" applyBorder="1" applyAlignment="1">
      <alignment vertical="center"/>
    </xf>
    <xf numFmtId="3" fontId="61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59" fillId="33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35" borderId="15" xfId="40" applyFont="1" applyFill="1" applyBorder="1" applyAlignment="1">
      <alignment horizontal="center" vertical="center" wrapText="1"/>
    </xf>
    <xf numFmtId="0" fontId="66" fillId="35" borderId="0" xfId="40" applyFont="1" applyFill="1" applyBorder="1" applyAlignment="1">
      <alignment horizontal="center" vertical="center" wrapText="1"/>
    </xf>
    <xf numFmtId="0" fontId="66" fillId="35" borderId="16" xfId="4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64" fillId="33" borderId="0" xfId="0" applyFont="1" applyFill="1" applyBorder="1" applyAlignment="1">
      <alignment horizontal="center"/>
    </xf>
    <xf numFmtId="3" fontId="64" fillId="0" borderId="0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67" fillId="8" borderId="12" xfId="0" applyFont="1" applyFill="1" applyBorder="1" applyAlignment="1">
      <alignment horizontal="center" vertical="center"/>
    </xf>
    <xf numFmtId="178" fontId="64" fillId="8" borderId="0" xfId="0" applyNumberFormat="1" applyFont="1" applyFill="1" applyBorder="1" applyAlignment="1">
      <alignment/>
    </xf>
    <xf numFmtId="0" fontId="64" fillId="8" borderId="13" xfId="0" applyFont="1" applyFill="1" applyBorder="1" applyAlignment="1">
      <alignment vertical="center"/>
    </xf>
    <xf numFmtId="0" fontId="67" fillId="33" borderId="12" xfId="0" applyFont="1" applyFill="1" applyBorder="1" applyAlignment="1">
      <alignment horizontal="center"/>
    </xf>
    <xf numFmtId="178" fontId="67" fillId="33" borderId="0" xfId="0" applyNumberFormat="1" applyFont="1" applyFill="1" applyBorder="1" applyAlignment="1">
      <alignment horizontal="center"/>
    </xf>
    <xf numFmtId="178" fontId="67" fillId="33" borderId="0" xfId="0" applyNumberFormat="1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0" borderId="11" xfId="0" applyFont="1" applyBorder="1" applyAlignment="1">
      <alignment vertical="center"/>
    </xf>
    <xf numFmtId="178" fontId="64" fillId="0" borderId="0" xfId="0" applyNumberFormat="1" applyFont="1" applyBorder="1" applyAlignment="1">
      <alignment/>
    </xf>
    <xf numFmtId="3" fontId="67" fillId="33" borderId="0" xfId="0" applyNumberFormat="1" applyFont="1" applyFill="1" applyBorder="1" applyAlignment="1">
      <alignment horizontal="center"/>
    </xf>
    <xf numFmtId="3" fontId="64" fillId="0" borderId="0" xfId="0" applyNumberFormat="1" applyFont="1" applyAlignment="1">
      <alignment/>
    </xf>
    <xf numFmtId="0" fontId="67" fillId="8" borderId="11" xfId="0" applyFont="1" applyFill="1" applyBorder="1" applyAlignment="1">
      <alignment horizontal="center" vertical="center"/>
    </xf>
    <xf numFmtId="0" fontId="64" fillId="8" borderId="13" xfId="0" applyFont="1" applyFill="1" applyBorder="1" applyAlignment="1">
      <alignment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7" fillId="33" borderId="11" xfId="0" applyFont="1" applyFill="1" applyBorder="1" applyAlignment="1">
      <alignment horizontal="center" vertical="center"/>
    </xf>
    <xf numFmtId="3" fontId="64" fillId="0" borderId="0" xfId="0" applyNumberFormat="1" applyFont="1" applyBorder="1" applyAlignment="1">
      <alignment vertical="center"/>
    </xf>
    <xf numFmtId="3" fontId="67" fillId="8" borderId="14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/>
    </xf>
    <xf numFmtId="4" fontId="64" fillId="0" borderId="0" xfId="0" applyNumberFormat="1" applyFont="1" applyAlignment="1">
      <alignment/>
    </xf>
    <xf numFmtId="3" fontId="64" fillId="34" borderId="0" xfId="56" applyNumberFormat="1" applyFont="1" applyFill="1" applyBorder="1" applyAlignment="1">
      <alignment vertical="center"/>
      <protection/>
    </xf>
    <xf numFmtId="0" fontId="67" fillId="33" borderId="0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vertical="center"/>
    </xf>
    <xf numFmtId="0" fontId="64" fillId="33" borderId="0" xfId="0" applyFont="1" applyFill="1" applyAlignment="1">
      <alignment/>
    </xf>
    <xf numFmtId="178" fontId="67" fillId="8" borderId="0" xfId="0" applyNumberFormat="1" applyFont="1" applyFill="1" applyBorder="1" applyAlignment="1">
      <alignment/>
    </xf>
    <xf numFmtId="0" fontId="67" fillId="8" borderId="13" xfId="0" applyFont="1" applyFill="1" applyBorder="1" applyAlignment="1">
      <alignment/>
    </xf>
    <xf numFmtId="0" fontId="67" fillId="0" borderId="0" xfId="0" applyFont="1" applyAlignment="1">
      <alignment/>
    </xf>
    <xf numFmtId="178" fontId="64" fillId="0" borderId="0" xfId="0" applyNumberFormat="1" applyFont="1" applyBorder="1" applyAlignment="1">
      <alignment vertical="center"/>
    </xf>
    <xf numFmtId="178" fontId="67" fillId="33" borderId="0" xfId="0" applyNumberFormat="1" applyFont="1" applyFill="1" applyBorder="1" applyAlignment="1">
      <alignment vertical="center"/>
    </xf>
    <xf numFmtId="3" fontId="67" fillId="33" borderId="0" xfId="0" applyNumberFormat="1" applyFont="1" applyFill="1" applyBorder="1" applyAlignment="1">
      <alignment horizontal="right"/>
    </xf>
    <xf numFmtId="3" fontId="64" fillId="0" borderId="0" xfId="0" applyNumberFormat="1" applyFont="1" applyBorder="1" applyAlignment="1">
      <alignment horizontal="right"/>
    </xf>
    <xf numFmtId="178" fontId="67" fillId="8" borderId="0" xfId="0" applyNumberFormat="1" applyFont="1" applyFill="1" applyBorder="1" applyAlignment="1">
      <alignment horizontal="right" vertical="center"/>
    </xf>
    <xf numFmtId="177" fontId="67" fillId="8" borderId="0" xfId="0" applyNumberFormat="1" applyFont="1" applyFill="1" applyBorder="1" applyAlignment="1">
      <alignment horizontal="right" vertical="center"/>
    </xf>
    <xf numFmtId="177" fontId="67" fillId="33" borderId="0" xfId="0" applyNumberFormat="1" applyFont="1" applyFill="1" applyBorder="1" applyAlignment="1">
      <alignment horizontal="right"/>
    </xf>
    <xf numFmtId="177" fontId="64" fillId="0" borderId="0" xfId="0" applyNumberFormat="1" applyFont="1" applyBorder="1" applyAlignment="1">
      <alignment horizontal="right" vertical="center"/>
    </xf>
    <xf numFmtId="177" fontId="64" fillId="0" borderId="0" xfId="0" applyNumberFormat="1" applyFont="1" applyBorder="1" applyAlignment="1">
      <alignment horizontal="right"/>
    </xf>
    <xf numFmtId="3" fontId="60" fillId="8" borderId="0" xfId="0" applyNumberFormat="1" applyFont="1" applyFill="1" applyBorder="1" applyAlignment="1">
      <alignment horizontal="right" vertical="center"/>
    </xf>
    <xf numFmtId="3" fontId="60" fillId="8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4" fillId="0" borderId="17" xfId="0" applyFont="1" applyBorder="1" applyAlignment="1">
      <alignment/>
    </xf>
    <xf numFmtId="177" fontId="62" fillId="8" borderId="18" xfId="0" applyNumberFormat="1" applyFont="1" applyFill="1" applyBorder="1" applyAlignment="1">
      <alignment horizontal="right" vertical="center" wrapText="1"/>
    </xf>
    <xf numFmtId="177" fontId="61" fillId="8" borderId="19" xfId="0" applyNumberFormat="1" applyFont="1" applyFill="1" applyBorder="1" applyAlignment="1">
      <alignment horizontal="right"/>
    </xf>
    <xf numFmtId="177" fontId="61" fillId="0" borderId="0" xfId="0" applyNumberFormat="1" applyFont="1" applyAlignment="1">
      <alignment horizontal="right"/>
    </xf>
    <xf numFmtId="4" fontId="60" fillId="33" borderId="0" xfId="0" applyNumberFormat="1" applyFont="1" applyFill="1" applyBorder="1" applyAlignment="1">
      <alignment vertical="center"/>
    </xf>
    <xf numFmtId="178" fontId="62" fillId="8" borderId="2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horizontal="left"/>
    </xf>
    <xf numFmtId="0" fontId="44" fillId="35" borderId="21" xfId="40" applyFont="1" applyFill="1" applyBorder="1" applyAlignment="1">
      <alignment horizontal="center" vertical="center" wrapText="1"/>
    </xf>
    <xf numFmtId="0" fontId="44" fillId="35" borderId="12" xfId="40" applyFont="1" applyFill="1" applyBorder="1" applyAlignment="1">
      <alignment horizontal="center" vertical="center" wrapText="1"/>
    </xf>
    <xf numFmtId="0" fontId="44" fillId="35" borderId="22" xfId="40" applyFont="1" applyFill="1" applyBorder="1" applyAlignment="1">
      <alignment horizontal="center" vertical="center" wrapText="1"/>
    </xf>
    <xf numFmtId="0" fontId="44" fillId="35" borderId="15" xfId="40" applyFont="1" applyFill="1" applyBorder="1" applyAlignment="1">
      <alignment vertical="center" wrapText="1"/>
    </xf>
    <xf numFmtId="0" fontId="44" fillId="35" borderId="0" xfId="40" applyFont="1" applyFill="1" applyBorder="1" applyAlignment="1">
      <alignment vertical="center" wrapText="1"/>
    </xf>
    <xf numFmtId="0" fontId="44" fillId="35" borderId="16" xfId="40" applyFont="1" applyFill="1" applyBorder="1" applyAlignment="1">
      <alignment vertical="center" wrapText="1"/>
    </xf>
    <xf numFmtId="0" fontId="41" fillId="35" borderId="23" xfId="40" applyFill="1" applyBorder="1" applyAlignment="1">
      <alignment horizontal="center" vertical="center" wrapText="1"/>
    </xf>
    <xf numFmtId="0" fontId="41" fillId="35" borderId="13" xfId="40" applyFill="1" applyBorder="1" applyAlignment="1">
      <alignment horizontal="center" vertical="center" wrapText="1"/>
    </xf>
    <xf numFmtId="0" fontId="41" fillId="35" borderId="24" xfId="4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35" borderId="21" xfId="40" applyFont="1" applyFill="1" applyBorder="1" applyAlignment="1">
      <alignment horizontal="center" vertical="center" wrapText="1"/>
    </xf>
    <xf numFmtId="0" fontId="66" fillId="35" borderId="12" xfId="40" applyFont="1" applyFill="1" applyBorder="1" applyAlignment="1">
      <alignment horizontal="center" vertical="center" wrapText="1"/>
    </xf>
    <xf numFmtId="0" fontId="66" fillId="35" borderId="22" xfId="40" applyFont="1" applyFill="1" applyBorder="1" applyAlignment="1">
      <alignment horizontal="center" vertical="center" wrapText="1"/>
    </xf>
    <xf numFmtId="0" fontId="66" fillId="35" borderId="15" xfId="40" applyFont="1" applyFill="1" applyBorder="1" applyAlignment="1">
      <alignment vertical="center" wrapText="1"/>
    </xf>
    <xf numFmtId="0" fontId="66" fillId="35" borderId="0" xfId="40" applyFont="1" applyFill="1" applyBorder="1" applyAlignment="1">
      <alignment vertical="center" wrapText="1"/>
    </xf>
    <xf numFmtId="0" fontId="66" fillId="35" borderId="16" xfId="40" applyFont="1" applyFill="1" applyBorder="1" applyAlignment="1">
      <alignment vertical="center" wrapText="1"/>
    </xf>
    <xf numFmtId="0" fontId="64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69" fillId="35" borderId="23" xfId="40" applyFont="1" applyFill="1" applyBorder="1" applyAlignment="1">
      <alignment horizontal="center" vertical="center" wrapText="1"/>
    </xf>
    <xf numFmtId="0" fontId="69" fillId="35" borderId="13" xfId="40" applyFont="1" applyFill="1" applyBorder="1" applyAlignment="1">
      <alignment horizontal="center" vertical="center" wrapText="1"/>
    </xf>
    <xf numFmtId="0" fontId="69" fillId="35" borderId="24" xfId="4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7325"/>
          <c:w val="0.47875"/>
          <c:h val="0.84675"/>
        </c:manualLayout>
      </c:layout>
      <c:radarChart>
        <c:radarStyle val="filled"/>
        <c:varyColors val="0"/>
        <c:ser>
          <c:idx val="0"/>
          <c:order val="0"/>
          <c:tx>
            <c:strRef>
              <c:f>Gracifco!$C$1</c:f>
              <c:strCache>
                <c:ptCount val="1"/>
                <c:pt idx="0">
                  <c:v>GRUPO CIIU 471: Vent. al por menor  en almacenes no especializados y especializados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Gracifco!$C$2:$C$9</c:f>
              <c:numCache/>
            </c:numRef>
          </c:val>
        </c:ser>
        <c:ser>
          <c:idx val="1"/>
          <c:order val="1"/>
          <c:tx>
            <c:strRef>
              <c:f>Gracifco!$D$1</c:f>
              <c:strCache>
                <c:ptCount val="1"/>
                <c:pt idx="0">
                  <c:v>GRUPO CIIU 475:Vent. productos de equipamiento de hogar, decoración y ferreteria especializados</c:v>
                </c:pt>
              </c:strCache>
            </c:strRef>
          </c:tx>
          <c:spPr>
            <a:solidFill>
              <a:srgbClr val="26262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Gracifco!$D$2:$D$9</c:f>
              <c:numCache/>
            </c:numRef>
          </c:val>
        </c:ser>
        <c:ser>
          <c:idx val="2"/>
          <c:order val="2"/>
          <c:tx>
            <c:strRef>
              <c:f>Gracifco!$E$1</c:f>
              <c:strCache>
                <c:ptCount val="1"/>
                <c:pt idx="0">
                  <c:v>CLASE CIIU 4761: Vent. al por  menor  de  libros, periodicos y artículos de papeleria en almacenes especializados</c:v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Gracifco!$E$2:$E$9</c:f>
              <c:numCache/>
            </c:numRef>
          </c:val>
        </c:ser>
        <c:ser>
          <c:idx val="3"/>
          <c:order val="3"/>
          <c:tx>
            <c:strRef>
              <c:f>Gracifco!$F$1</c:f>
              <c:strCache>
                <c:ptCount val="1"/>
                <c:pt idx="0">
                  <c:v>CLASE CIIU 4772: Vent. al por  menor  de  productos farmacéuticos y medicinales,cosméticos y artículos de tocador en almacenes especializados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Gracifco!$F$2:$F$9</c:f>
              <c:numCache/>
            </c:numRef>
          </c:val>
        </c:ser>
        <c:axId val="55358950"/>
        <c:axId val="28468503"/>
      </c:radarChart>
      <c:catAx>
        <c:axId val="55358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68503"/>
        <c:crosses val="autoZero"/>
        <c:auto val="0"/>
        <c:lblOffset val="100"/>
        <c:tickLblSkip val="1"/>
        <c:noMultiLvlLbl val="0"/>
      </c:catAx>
      <c:valAx>
        <c:axId val="2846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5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383"/>
          <c:w val="0.33625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565"/>
          <c:w val="0.87625"/>
          <c:h val="0.616"/>
        </c:manualLayout>
      </c:layout>
      <c:lineChart>
        <c:grouping val="stacked"/>
        <c:varyColors val="0"/>
        <c:ser>
          <c:idx val="0"/>
          <c:order val="0"/>
          <c:tx>
            <c:strRef>
              <c:f>Hoja1!$C$20</c:f>
              <c:strCache>
                <c:ptCount val="1"/>
                <c:pt idx="0">
                  <c:v>471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Hoja1!$C$21:$C$26</c:f>
              <c:numCache/>
            </c:numRef>
          </c:val>
          <c:smooth val="0"/>
        </c:ser>
        <c:ser>
          <c:idx val="1"/>
          <c:order val="1"/>
          <c:tx>
            <c:strRef>
              <c:f>Hoja1!$D$20</c:f>
              <c:strCache>
                <c:ptCount val="1"/>
                <c:pt idx="0">
                  <c:v>475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Hoja1!$D$21:$D$26</c:f>
              <c:numCache/>
            </c:numRef>
          </c:val>
          <c:smooth val="0"/>
        </c:ser>
        <c:ser>
          <c:idx val="2"/>
          <c:order val="2"/>
          <c:tx>
            <c:strRef>
              <c:f>Hoja1!$E$20</c:f>
              <c:strCache>
                <c:ptCount val="1"/>
                <c:pt idx="0">
                  <c:v>4761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Hoja1!$E$21:$E$26</c:f>
              <c:numCache/>
            </c:numRef>
          </c:val>
          <c:smooth val="0"/>
        </c:ser>
        <c:ser>
          <c:idx val="3"/>
          <c:order val="3"/>
          <c:tx>
            <c:strRef>
              <c:f>Hoja1!$F$20</c:f>
              <c:strCache>
                <c:ptCount val="1"/>
                <c:pt idx="0">
                  <c:v>4472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12700">
                  <a:solidFill>
                    <a:srgbClr val="993366"/>
                  </a:solidFill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Hoja1!$F$21:$F$26</c:f>
              <c:numCache/>
            </c:numRef>
          </c:val>
          <c:smooth val="0"/>
        </c:ser>
        <c:marker val="1"/>
        <c:axId val="54889936"/>
        <c:axId val="24247377"/>
      </c:lineChart>
      <c:catAx>
        <c:axId val="548899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47377"/>
        <c:crosses val="autoZero"/>
        <c:auto val="1"/>
        <c:lblOffset val="100"/>
        <c:tickLblSkip val="1"/>
        <c:noMultiLvlLbl val="0"/>
      </c:catAx>
      <c:valAx>
        <c:axId val="242473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89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"/>
          <c:y val="0.8975"/>
          <c:w val="0.774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13</xdr:row>
      <xdr:rowOff>161925</xdr:rowOff>
    </xdr:from>
    <xdr:to>
      <xdr:col>7</xdr:col>
      <xdr:colOff>19050</xdr:colOff>
      <xdr:row>30</xdr:row>
      <xdr:rowOff>19050</xdr:rowOff>
    </xdr:to>
    <xdr:graphicFrame>
      <xdr:nvGraphicFramePr>
        <xdr:cNvPr id="1" name="1 Gráfico"/>
        <xdr:cNvGraphicFramePr/>
      </xdr:nvGraphicFramePr>
      <xdr:xfrm>
        <a:off x="1619250" y="3143250"/>
        <a:ext cx="54102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0.072</cdr:y>
    </cdr:from>
    <cdr:to>
      <cdr:x>0.9865</cdr:x>
      <cdr:y>0.283</cdr:y>
    </cdr:to>
    <cdr:sp>
      <cdr:nvSpPr>
        <cdr:cNvPr id="1" name="Rectangles 1"/>
        <cdr:cNvSpPr>
          <a:spLocks/>
        </cdr:cNvSpPr>
      </cdr:nvSpPr>
      <cdr:spPr>
        <a:xfrm>
          <a:off x="2152650" y="219075"/>
          <a:ext cx="24765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 ventas en tiendas especializadas de , enero a junio 2013- '14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28575</xdr:rowOff>
    </xdr:from>
    <xdr:to>
      <xdr:col>13</xdr:col>
      <xdr:colOff>228600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5067300" y="1743075"/>
        <a:ext cx="4695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3:Q172"/>
  <sheetViews>
    <sheetView showGridLines="0" tabSelected="1" zoomScale="76" zoomScaleNormal="76" workbookViewId="0" topLeftCell="A148">
      <selection activeCell="C163" sqref="C163"/>
    </sheetView>
  </sheetViews>
  <sheetFormatPr defaultColWidth="9.140625" defaultRowHeight="15"/>
  <cols>
    <col min="1" max="1" width="6.28125" style="17" customWidth="1"/>
    <col min="2" max="2" width="19.421875" style="17" customWidth="1"/>
    <col min="3" max="3" width="18.7109375" style="18" customWidth="1"/>
    <col min="4" max="4" width="33.28125" style="67" customWidth="1"/>
    <col min="5" max="5" width="32.421875" style="67" customWidth="1"/>
    <col min="6" max="6" width="31.421875" style="67" customWidth="1"/>
    <col min="7" max="7" width="36.28125" style="67" customWidth="1"/>
    <col min="8" max="8" width="32.8515625" style="67" customWidth="1"/>
    <col min="9" max="9" width="34.421875" style="67" customWidth="1"/>
    <col min="10" max="10" width="2.8515625" style="17" customWidth="1"/>
    <col min="11" max="16384" width="9.140625" style="17" customWidth="1"/>
  </cols>
  <sheetData>
    <row r="3" spans="2:9" ht="26.25">
      <c r="B3" s="140" t="s">
        <v>49</v>
      </c>
      <c r="C3" s="141"/>
      <c r="D3" s="141"/>
      <c r="E3" s="141"/>
      <c r="F3" s="141"/>
      <c r="G3" s="141"/>
      <c r="H3" s="141"/>
      <c r="I3" s="141"/>
    </row>
    <row r="4" spans="2:9" ht="15">
      <c r="B4" s="142" t="s">
        <v>0</v>
      </c>
      <c r="C4" s="142"/>
      <c r="D4" s="142"/>
      <c r="E4" s="142"/>
      <c r="F4" s="142"/>
      <c r="G4" s="142"/>
      <c r="H4" s="142"/>
      <c r="I4" s="142"/>
    </row>
    <row r="6" spans="2:10" ht="17.25" customHeight="1">
      <c r="B6" s="131" t="s">
        <v>1</v>
      </c>
      <c r="C6" s="51"/>
      <c r="D6" s="134" t="s">
        <v>2</v>
      </c>
      <c r="E6" s="134" t="s">
        <v>3</v>
      </c>
      <c r="F6" s="134" t="s">
        <v>4</v>
      </c>
      <c r="G6" s="134" t="s">
        <v>5</v>
      </c>
      <c r="H6" s="134" t="s">
        <v>6</v>
      </c>
      <c r="I6" s="134" t="s">
        <v>7</v>
      </c>
      <c r="J6" s="137"/>
    </row>
    <row r="7" spans="2:10" s="9" customFormat="1" ht="27" customHeight="1">
      <c r="B7" s="132"/>
      <c r="C7" s="52" t="s">
        <v>8</v>
      </c>
      <c r="D7" s="135"/>
      <c r="E7" s="135"/>
      <c r="F7" s="135"/>
      <c r="G7" s="135"/>
      <c r="H7" s="135"/>
      <c r="I7" s="135"/>
      <c r="J7" s="138"/>
    </row>
    <row r="8" spans="2:10" ht="33" customHeight="1">
      <c r="B8" s="133"/>
      <c r="C8" s="53"/>
      <c r="D8" s="136"/>
      <c r="E8" s="136"/>
      <c r="F8" s="136"/>
      <c r="G8" s="136"/>
      <c r="H8" s="136"/>
      <c r="I8" s="136"/>
      <c r="J8" s="139"/>
    </row>
    <row r="9" spans="2:10" s="10" customFormat="1" ht="20.25" customHeight="1">
      <c r="B9" s="19"/>
      <c r="C9" s="71"/>
      <c r="D9" s="55"/>
      <c r="E9" s="55"/>
      <c r="F9" s="55"/>
      <c r="G9" s="55"/>
      <c r="H9" s="55"/>
      <c r="I9" s="55"/>
      <c r="J9" s="28"/>
    </row>
    <row r="10" spans="2:10" s="10" customFormat="1" ht="42" customHeight="1">
      <c r="B10" s="20" t="s">
        <v>9</v>
      </c>
      <c r="C10" s="21">
        <f>SUM(C12:C23)</f>
        <v>31509332.256609</v>
      </c>
      <c r="D10" s="56">
        <f aca="true" t="shared" si="0" ref="D10:I10">SUM(D12:D23)</f>
        <v>12018203.022489</v>
      </c>
      <c r="E10" s="56">
        <f t="shared" si="0"/>
        <v>5754723.17961</v>
      </c>
      <c r="F10" s="56">
        <f t="shared" si="0"/>
        <v>4514881.330929999</v>
      </c>
      <c r="G10" s="56">
        <f t="shared" si="0"/>
        <v>2482595.05693</v>
      </c>
      <c r="H10" s="56">
        <f t="shared" si="0"/>
        <v>696096.05947</v>
      </c>
      <c r="I10" s="56">
        <f t="shared" si="0"/>
        <v>6042833.60718</v>
      </c>
      <c r="J10" s="29"/>
    </row>
    <row r="11" spans="2:12" s="11" customFormat="1" ht="20.25" customHeight="1">
      <c r="B11" s="22"/>
      <c r="C11" s="23"/>
      <c r="D11" s="57"/>
      <c r="E11" s="57"/>
      <c r="F11" s="57"/>
      <c r="G11" s="57"/>
      <c r="H11" s="57"/>
      <c r="I11" s="57"/>
      <c r="J11" s="30"/>
      <c r="L11" s="31"/>
    </row>
    <row r="12" spans="2:12" s="12" customFormat="1" ht="27.75" customHeight="1">
      <c r="B12" s="24" t="s">
        <v>10</v>
      </c>
      <c r="C12" s="40">
        <v>2442899.10369</v>
      </c>
      <c r="D12" s="58">
        <v>891791.89676</v>
      </c>
      <c r="E12" s="58">
        <v>381435</v>
      </c>
      <c r="F12" s="58">
        <v>392552.22856</v>
      </c>
      <c r="G12" s="58">
        <v>189342.04208</v>
      </c>
      <c r="H12" s="58">
        <v>96075.22827</v>
      </c>
      <c r="I12" s="58">
        <v>491702.70802</v>
      </c>
      <c r="J12" s="32"/>
      <c r="L12" s="33"/>
    </row>
    <row r="13" spans="2:12" s="12" customFormat="1" ht="27.75" customHeight="1">
      <c r="B13" s="25" t="s">
        <v>11</v>
      </c>
      <c r="C13" s="40">
        <v>2327148.452836</v>
      </c>
      <c r="D13" s="58">
        <v>876532.093546</v>
      </c>
      <c r="E13" s="58">
        <v>369304</v>
      </c>
      <c r="F13" s="58">
        <v>353224.05785</v>
      </c>
      <c r="G13" s="58">
        <v>168589.0127</v>
      </c>
      <c r="H13" s="58">
        <v>112389.21031</v>
      </c>
      <c r="I13" s="58">
        <v>447110.07843</v>
      </c>
      <c r="J13" s="32"/>
      <c r="L13" s="33"/>
    </row>
    <row r="14" spans="2:12" s="12" customFormat="1" ht="27.75" customHeight="1">
      <c r="B14" s="25" t="s">
        <v>12</v>
      </c>
      <c r="C14" s="40">
        <v>2602412.38379</v>
      </c>
      <c r="D14" s="58">
        <v>1013424.17191</v>
      </c>
      <c r="E14" s="58">
        <v>413222</v>
      </c>
      <c r="F14" s="58">
        <v>389073.37399</v>
      </c>
      <c r="G14" s="58">
        <v>202633.874</v>
      </c>
      <c r="H14" s="58">
        <v>94944.00407</v>
      </c>
      <c r="I14" s="58">
        <v>489114.95982</v>
      </c>
      <c r="J14" s="32"/>
      <c r="L14" s="33"/>
    </row>
    <row r="15" spans="2:12" s="12" customFormat="1" ht="27.75" customHeight="1">
      <c r="B15" s="25" t="s">
        <v>13</v>
      </c>
      <c r="C15" s="40">
        <v>2459835.19654</v>
      </c>
      <c r="D15" s="58">
        <v>956938.31973</v>
      </c>
      <c r="E15" s="58">
        <v>414594</v>
      </c>
      <c r="F15" s="58">
        <v>365862.37943</v>
      </c>
      <c r="G15" s="58">
        <v>194364.412</v>
      </c>
      <c r="H15" s="58">
        <v>43742.4194</v>
      </c>
      <c r="I15" s="58">
        <v>484333.66598</v>
      </c>
      <c r="J15" s="32"/>
      <c r="L15" s="33"/>
    </row>
    <row r="16" spans="2:12" s="12" customFormat="1" ht="27.75" customHeight="1">
      <c r="B16" s="25" t="s">
        <v>14</v>
      </c>
      <c r="C16" s="40">
        <v>2680562.81726</v>
      </c>
      <c r="D16" s="58">
        <v>991234.10507</v>
      </c>
      <c r="E16" s="58">
        <v>523665.84722</v>
      </c>
      <c r="F16" s="58">
        <v>356538.84815</v>
      </c>
      <c r="G16" s="58">
        <v>253368.7893</v>
      </c>
      <c r="H16" s="58">
        <v>37767.97277</v>
      </c>
      <c r="I16" s="58">
        <v>517987.25475</v>
      </c>
      <c r="J16" s="32"/>
      <c r="L16" s="33"/>
    </row>
    <row r="17" spans="2:12" s="12" customFormat="1" ht="27.75" customHeight="1">
      <c r="B17" s="25" t="s">
        <v>15</v>
      </c>
      <c r="C17" s="40">
        <v>2472622.539045</v>
      </c>
      <c r="D17" s="58">
        <v>928721.727905</v>
      </c>
      <c r="E17" s="58">
        <v>486491.401</v>
      </c>
      <c r="F17" s="58">
        <v>336991.57187</v>
      </c>
      <c r="G17" s="58">
        <v>195061.18318</v>
      </c>
      <c r="H17" s="58">
        <v>33862.94523</v>
      </c>
      <c r="I17" s="58">
        <v>491493.70986</v>
      </c>
      <c r="J17" s="32"/>
      <c r="L17" s="33"/>
    </row>
    <row r="18" spans="2:12" s="12" customFormat="1" ht="27.75" customHeight="1">
      <c r="B18" s="25" t="s">
        <v>16</v>
      </c>
      <c r="C18" s="40">
        <v>2725654.352898</v>
      </c>
      <c r="D18" s="58">
        <v>1014940.249538</v>
      </c>
      <c r="E18" s="58">
        <v>544157.498</v>
      </c>
      <c r="F18" s="58">
        <v>381069.94078</v>
      </c>
      <c r="G18" s="58">
        <v>223746.81363</v>
      </c>
      <c r="H18" s="58">
        <v>32706.1489</v>
      </c>
      <c r="I18" s="58">
        <v>529033.70205</v>
      </c>
      <c r="J18" s="32"/>
      <c r="L18" s="33"/>
    </row>
    <row r="19" spans="2:12" s="12" customFormat="1" ht="27.75" customHeight="1">
      <c r="B19" s="25" t="s">
        <v>17</v>
      </c>
      <c r="C19" s="40">
        <v>2566928.381278</v>
      </c>
      <c r="D19" s="58">
        <v>985783.520158</v>
      </c>
      <c r="E19" s="58">
        <v>445350.76833</v>
      </c>
      <c r="F19" s="58">
        <v>379708.32639</v>
      </c>
      <c r="G19" s="58">
        <v>199393.67589</v>
      </c>
      <c r="H19" s="58">
        <v>38919.57225</v>
      </c>
      <c r="I19" s="58">
        <v>517772.51826</v>
      </c>
      <c r="J19" s="32"/>
      <c r="L19" s="33"/>
    </row>
    <row r="20" spans="2:12" s="12" customFormat="1" ht="27.75" customHeight="1">
      <c r="B20" s="25" t="s">
        <v>18</v>
      </c>
      <c r="C20" s="40">
        <v>2379781.04568</v>
      </c>
      <c r="D20" s="58">
        <v>902190.95321</v>
      </c>
      <c r="E20" s="58">
        <v>393245.422</v>
      </c>
      <c r="F20" s="58">
        <v>363934.74471</v>
      </c>
      <c r="G20" s="58">
        <v>175273.83839</v>
      </c>
      <c r="H20" s="58">
        <v>38185.10267</v>
      </c>
      <c r="I20" s="58">
        <v>506950.9847</v>
      </c>
      <c r="J20" s="32"/>
      <c r="L20" s="33"/>
    </row>
    <row r="21" spans="2:12" s="12" customFormat="1" ht="27.75" customHeight="1">
      <c r="B21" s="25" t="s">
        <v>19</v>
      </c>
      <c r="C21" s="40">
        <v>2487789.28517</v>
      </c>
      <c r="D21" s="58">
        <v>966042.93276</v>
      </c>
      <c r="E21" s="58">
        <v>389715.623</v>
      </c>
      <c r="F21" s="58">
        <v>376751.95099</v>
      </c>
      <c r="G21" s="58">
        <v>171926.2332</v>
      </c>
      <c r="H21" s="58">
        <v>49709.6199</v>
      </c>
      <c r="I21" s="58">
        <v>533642.92532</v>
      </c>
      <c r="J21" s="32"/>
      <c r="L21" s="33"/>
    </row>
    <row r="22" spans="2:12" s="12" customFormat="1" ht="27.75" customHeight="1">
      <c r="B22" s="25" t="s">
        <v>20</v>
      </c>
      <c r="C22" s="40">
        <v>2590154.39084</v>
      </c>
      <c r="D22" s="58">
        <v>995390.92528</v>
      </c>
      <c r="E22" s="58">
        <v>457964.234</v>
      </c>
      <c r="F22" s="58">
        <v>386479.90967</v>
      </c>
      <c r="G22" s="58">
        <v>184148.24189</v>
      </c>
      <c r="H22" s="58">
        <v>54806.74399</v>
      </c>
      <c r="I22" s="58">
        <v>511364.33601</v>
      </c>
      <c r="J22" s="32"/>
      <c r="L22" s="33"/>
    </row>
    <row r="23" spans="2:12" s="12" customFormat="1" ht="27.75" customHeight="1">
      <c r="B23" s="25" t="s">
        <v>21</v>
      </c>
      <c r="C23" s="40">
        <v>3773544.307582</v>
      </c>
      <c r="D23" s="58">
        <v>1495212.126622</v>
      </c>
      <c r="E23" s="58">
        <v>935577.38606</v>
      </c>
      <c r="F23" s="58">
        <v>432693.99854</v>
      </c>
      <c r="G23" s="58">
        <v>324746.94067</v>
      </c>
      <c r="H23" s="58">
        <v>62987.09171</v>
      </c>
      <c r="I23" s="58">
        <v>522326.76398</v>
      </c>
      <c r="J23" s="32"/>
      <c r="L23" s="33"/>
    </row>
    <row r="24" spans="2:12" s="12" customFormat="1" ht="20.25" customHeight="1">
      <c r="B24" s="25"/>
      <c r="C24" s="71"/>
      <c r="D24" s="58"/>
      <c r="E24" s="58"/>
      <c r="F24" s="58"/>
      <c r="G24" s="58"/>
      <c r="H24" s="58"/>
      <c r="I24" s="58"/>
      <c r="J24" s="32"/>
      <c r="L24" s="33"/>
    </row>
    <row r="25" spans="2:10" s="10" customFormat="1" ht="20.25" customHeight="1">
      <c r="B25" s="19"/>
      <c r="C25" s="71"/>
      <c r="D25" s="55"/>
      <c r="E25" s="55"/>
      <c r="F25" s="55"/>
      <c r="G25" s="55"/>
      <c r="H25" s="55"/>
      <c r="I25" s="55"/>
      <c r="J25" s="28"/>
    </row>
    <row r="26" spans="2:10" s="10" customFormat="1" ht="42" customHeight="1">
      <c r="B26" s="20">
        <v>2015</v>
      </c>
      <c r="C26" s="21">
        <f>SUM(D26:I26)</f>
        <v>32748422.132486004</v>
      </c>
      <c r="D26" s="56">
        <f aca="true" t="shared" si="1" ref="D26:I26">SUM(D28:D39)</f>
        <v>12787442.611136</v>
      </c>
      <c r="E26" s="56">
        <f t="shared" si="1"/>
        <v>5825589.98033</v>
      </c>
      <c r="F26" s="56">
        <f t="shared" si="1"/>
        <v>4646546.13918</v>
      </c>
      <c r="G26" s="56">
        <f t="shared" si="1"/>
        <v>2431513.65313</v>
      </c>
      <c r="H26" s="56">
        <f t="shared" si="1"/>
        <v>734352.4792599999</v>
      </c>
      <c r="I26" s="56">
        <f t="shared" si="1"/>
        <v>6322977.269450001</v>
      </c>
      <c r="J26" s="29"/>
    </row>
    <row r="27" spans="2:10" s="13" customFormat="1" ht="20.25" customHeight="1">
      <c r="B27" s="22"/>
      <c r="C27" s="23"/>
      <c r="D27" s="57"/>
      <c r="E27" s="57"/>
      <c r="F27" s="57"/>
      <c r="G27" s="57"/>
      <c r="H27" s="57"/>
      <c r="I27" s="57"/>
      <c r="J27" s="34"/>
    </row>
    <row r="28" spans="2:10" s="10" customFormat="1" ht="43.5" customHeight="1">
      <c r="B28" s="26" t="s">
        <v>10</v>
      </c>
      <c r="C28" s="40">
        <f aca="true" t="shared" si="2" ref="C28:C39">SUM(D28:I28)</f>
        <v>2556213.73023</v>
      </c>
      <c r="D28" s="55">
        <v>985031.8688</v>
      </c>
      <c r="E28" s="55">
        <v>399594.116</v>
      </c>
      <c r="F28" s="55">
        <v>420030.00253</v>
      </c>
      <c r="G28" s="55">
        <v>184165.84559</v>
      </c>
      <c r="H28" s="55">
        <v>78796.08781</v>
      </c>
      <c r="I28" s="55">
        <v>488595.8095</v>
      </c>
      <c r="J28" s="28"/>
    </row>
    <row r="29" spans="2:10" s="10" customFormat="1" ht="43.5" customHeight="1">
      <c r="B29" s="26" t="s">
        <v>11</v>
      </c>
      <c r="C29" s="40">
        <f t="shared" si="2"/>
        <v>2472441.4950400004</v>
      </c>
      <c r="D29" s="55">
        <v>954806.49852</v>
      </c>
      <c r="E29" s="55">
        <v>381365.812</v>
      </c>
      <c r="F29" s="55">
        <v>378626.3197</v>
      </c>
      <c r="G29" s="55">
        <v>174244.76028</v>
      </c>
      <c r="H29" s="55">
        <v>105969.06201</v>
      </c>
      <c r="I29" s="55">
        <v>477429.04253</v>
      </c>
      <c r="J29" s="28"/>
    </row>
    <row r="30" spans="2:10" s="10" customFormat="1" ht="43.5" customHeight="1">
      <c r="B30" s="26" t="s">
        <v>12</v>
      </c>
      <c r="C30" s="40">
        <f t="shared" si="2"/>
        <v>2717499.72586</v>
      </c>
      <c r="D30" s="55">
        <v>1084723.59374</v>
      </c>
      <c r="E30" s="55">
        <v>420032.66669</v>
      </c>
      <c r="F30" s="55">
        <v>396612.99094</v>
      </c>
      <c r="G30" s="55">
        <v>200751.99488</v>
      </c>
      <c r="H30" s="55">
        <v>105710.94181</v>
      </c>
      <c r="I30" s="55">
        <v>509667.5378</v>
      </c>
      <c r="J30" s="28"/>
    </row>
    <row r="31" spans="2:10" s="10" customFormat="1" ht="43.5" customHeight="1">
      <c r="B31" s="26" t="s">
        <v>13</v>
      </c>
      <c r="C31" s="40">
        <f t="shared" si="2"/>
        <v>2525210.38068</v>
      </c>
      <c r="D31" s="55">
        <v>996533.71779</v>
      </c>
      <c r="E31" s="55">
        <v>415898.586</v>
      </c>
      <c r="F31" s="55">
        <v>363011.19714</v>
      </c>
      <c r="G31" s="55">
        <v>178479.56528</v>
      </c>
      <c r="H31" s="55">
        <v>45989.53806</v>
      </c>
      <c r="I31" s="55">
        <v>525297.77641</v>
      </c>
      <c r="J31" s="28"/>
    </row>
    <row r="32" spans="2:10" s="10" customFormat="1" ht="43.5" customHeight="1">
      <c r="B32" s="26" t="s">
        <v>14</v>
      </c>
      <c r="C32" s="40">
        <f t="shared" si="2"/>
        <v>2773274.497186</v>
      </c>
      <c r="D32" s="55">
        <v>1089921.803766</v>
      </c>
      <c r="E32" s="55">
        <v>528972.03325</v>
      </c>
      <c r="F32" s="55">
        <v>361123.35902</v>
      </c>
      <c r="G32" s="55">
        <v>225688.14961</v>
      </c>
      <c r="H32" s="55">
        <v>40666.7648</v>
      </c>
      <c r="I32" s="55">
        <v>526902.38674</v>
      </c>
      <c r="J32" s="28"/>
    </row>
    <row r="33" spans="2:10" s="10" customFormat="1" ht="43.5" customHeight="1">
      <c r="B33" s="26" t="s">
        <v>15</v>
      </c>
      <c r="C33" s="40">
        <f t="shared" si="2"/>
        <v>2533654.19136</v>
      </c>
      <c r="D33" s="55">
        <v>975168.17271</v>
      </c>
      <c r="E33" s="55">
        <v>463379.13539</v>
      </c>
      <c r="F33" s="55">
        <v>353274.60004</v>
      </c>
      <c r="G33" s="55">
        <v>182076.90732</v>
      </c>
      <c r="H33" s="55">
        <v>38604.63849</v>
      </c>
      <c r="I33" s="55">
        <v>521150.73741</v>
      </c>
      <c r="J33" s="28"/>
    </row>
    <row r="34" spans="2:10" s="10" customFormat="1" ht="43.5" customHeight="1">
      <c r="B34" s="26" t="s">
        <v>16</v>
      </c>
      <c r="C34" s="40">
        <f t="shared" si="2"/>
        <v>2861237.26384</v>
      </c>
      <c r="D34" s="55">
        <v>1071115.64223</v>
      </c>
      <c r="E34" s="55">
        <v>569554.33</v>
      </c>
      <c r="F34" s="55">
        <v>391645.94355</v>
      </c>
      <c r="G34" s="55">
        <v>229612.60043</v>
      </c>
      <c r="H34" s="55">
        <v>40389.27238</v>
      </c>
      <c r="I34" s="55">
        <v>558919.47525</v>
      </c>
      <c r="J34" s="28"/>
    </row>
    <row r="35" spans="2:10" s="10" customFormat="1" ht="43.5" customHeight="1">
      <c r="B35" s="26" t="s">
        <v>17</v>
      </c>
      <c r="C35" s="40">
        <f t="shared" si="2"/>
        <v>2655244.5519100004</v>
      </c>
      <c r="D35" s="55">
        <v>1037868.05844</v>
      </c>
      <c r="E35" s="55">
        <v>444712.4</v>
      </c>
      <c r="F35" s="55">
        <v>392684.90043</v>
      </c>
      <c r="G35" s="55">
        <v>199853.93578</v>
      </c>
      <c r="H35" s="55">
        <v>44073.68508</v>
      </c>
      <c r="I35" s="55">
        <v>536051.57218</v>
      </c>
      <c r="J35" s="28"/>
    </row>
    <row r="36" spans="2:10" s="10" customFormat="1" ht="43.5" customHeight="1">
      <c r="B36" s="26" t="s">
        <v>18</v>
      </c>
      <c r="C36" s="40">
        <f t="shared" si="2"/>
        <v>2484902.10691</v>
      </c>
      <c r="D36" s="55">
        <v>959486.81644</v>
      </c>
      <c r="E36" s="55">
        <v>393656.043</v>
      </c>
      <c r="F36" s="55">
        <v>379615.0697</v>
      </c>
      <c r="G36" s="55">
        <v>176107.20015</v>
      </c>
      <c r="H36" s="55">
        <v>45194.96682</v>
      </c>
      <c r="I36" s="55">
        <v>530842.0108</v>
      </c>
      <c r="J36" s="28"/>
    </row>
    <row r="37" spans="2:10" s="10" customFormat="1" ht="43.5" customHeight="1">
      <c r="B37" s="26" t="s">
        <v>19</v>
      </c>
      <c r="C37" s="40">
        <f t="shared" si="2"/>
        <v>2569676.46401</v>
      </c>
      <c r="D37" s="55">
        <v>1024529.29306</v>
      </c>
      <c r="E37" s="55">
        <v>398959.946</v>
      </c>
      <c r="F37" s="55">
        <v>383399.62286</v>
      </c>
      <c r="G37" s="55">
        <v>172390.45817</v>
      </c>
      <c r="H37" s="55">
        <v>43769.42449</v>
      </c>
      <c r="I37" s="55">
        <v>546627.71943</v>
      </c>
      <c r="J37" s="28"/>
    </row>
    <row r="38" spans="2:10" s="10" customFormat="1" ht="43.5" customHeight="1">
      <c r="B38" s="26" t="s">
        <v>20</v>
      </c>
      <c r="C38" s="40">
        <f t="shared" si="2"/>
        <v>2637620.83494</v>
      </c>
      <c r="D38" s="55">
        <v>1025918.59609</v>
      </c>
      <c r="E38" s="55">
        <v>441293.99</v>
      </c>
      <c r="F38" s="55">
        <v>382276.61474</v>
      </c>
      <c r="G38" s="55">
        <v>179446.98344</v>
      </c>
      <c r="H38" s="55">
        <v>68109.0285</v>
      </c>
      <c r="I38" s="55">
        <v>540575.62217</v>
      </c>
      <c r="J38" s="28"/>
    </row>
    <row r="39" spans="2:10" s="10" customFormat="1" ht="43.5" customHeight="1">
      <c r="B39" s="26" t="s">
        <v>21</v>
      </c>
      <c r="C39" s="40">
        <f t="shared" si="2"/>
        <v>3961446.89052</v>
      </c>
      <c r="D39" s="55">
        <v>1582338.54955</v>
      </c>
      <c r="E39" s="55">
        <v>968170.922</v>
      </c>
      <c r="F39" s="55">
        <v>444245.51853</v>
      </c>
      <c r="G39" s="55">
        <v>328695.2522</v>
      </c>
      <c r="H39" s="55">
        <v>77079.06901</v>
      </c>
      <c r="I39" s="55">
        <v>560917.57923</v>
      </c>
      <c r="J39" s="28"/>
    </row>
    <row r="40" spans="2:10" s="10" customFormat="1" ht="27.75" customHeight="1">
      <c r="B40" s="19"/>
      <c r="C40" s="40"/>
      <c r="D40" s="55"/>
      <c r="E40" s="55"/>
      <c r="F40" s="59"/>
      <c r="G40" s="55"/>
      <c r="H40" s="55"/>
      <c r="I40" s="55"/>
      <c r="J40" s="28"/>
    </row>
    <row r="41" spans="2:10" s="10" customFormat="1" ht="43.5" customHeight="1">
      <c r="B41" s="20" t="s">
        <v>22</v>
      </c>
      <c r="C41" s="21">
        <f aca="true" t="shared" si="3" ref="C41:I41">SUM(C42:C53)</f>
        <v>34517364.289742</v>
      </c>
      <c r="D41" s="56">
        <f t="shared" si="3"/>
        <v>13300832.09553</v>
      </c>
      <c r="E41" s="56">
        <f t="shared" si="3"/>
        <v>6360357.00247</v>
      </c>
      <c r="F41" s="56">
        <f t="shared" si="3"/>
        <v>4764649.51122</v>
      </c>
      <c r="G41" s="56">
        <f t="shared" si="3"/>
        <v>2478907.91841</v>
      </c>
      <c r="H41" s="56">
        <f t="shared" si="3"/>
        <v>750237.5448520001</v>
      </c>
      <c r="I41" s="56">
        <f t="shared" si="3"/>
        <v>6862380.21726</v>
      </c>
      <c r="J41" s="29"/>
    </row>
    <row r="42" spans="2:10" s="10" customFormat="1" ht="43.5" customHeight="1">
      <c r="B42" s="26" t="s">
        <v>10</v>
      </c>
      <c r="C42" s="40">
        <f aca="true" t="shared" si="4" ref="C42:C53">SUM(D42:I42)</f>
        <v>2786044.98393</v>
      </c>
      <c r="D42" s="55">
        <v>1068044.15712</v>
      </c>
      <c r="E42" s="55">
        <v>446019.5205</v>
      </c>
      <c r="F42" s="55">
        <v>474600.40762</v>
      </c>
      <c r="G42" s="55">
        <v>183170.84733</v>
      </c>
      <c r="H42" s="55">
        <v>79643.67117</v>
      </c>
      <c r="I42" s="55">
        <v>534566.38019</v>
      </c>
      <c r="J42" s="28"/>
    </row>
    <row r="43" spans="2:10" s="10" customFormat="1" ht="43.5" customHeight="1">
      <c r="B43" s="26" t="s">
        <v>11</v>
      </c>
      <c r="C43" s="40">
        <f t="shared" si="4"/>
        <v>2698724.6593000004</v>
      </c>
      <c r="D43" s="55">
        <v>1031970.01085</v>
      </c>
      <c r="E43" s="55">
        <v>431628.775</v>
      </c>
      <c r="F43" s="55">
        <v>399037.93016</v>
      </c>
      <c r="G43" s="55">
        <v>181294.66749</v>
      </c>
      <c r="H43" s="55">
        <v>126019.71804</v>
      </c>
      <c r="I43" s="55">
        <v>528773.55776</v>
      </c>
      <c r="J43" s="28"/>
    </row>
    <row r="44" spans="2:10" s="10" customFormat="1" ht="42" customHeight="1">
      <c r="B44" s="26" t="s">
        <v>12</v>
      </c>
      <c r="C44" s="40">
        <f t="shared" si="4"/>
        <v>2831703.39112</v>
      </c>
      <c r="D44" s="55">
        <v>1114070.98224</v>
      </c>
      <c r="E44" s="55">
        <v>434071.143</v>
      </c>
      <c r="F44" s="55">
        <v>409944.14099</v>
      </c>
      <c r="G44" s="55">
        <v>198549.68556</v>
      </c>
      <c r="H44" s="55">
        <v>114973.25949</v>
      </c>
      <c r="I44" s="55">
        <v>560094.17984</v>
      </c>
      <c r="J44" s="28"/>
    </row>
    <row r="45" spans="2:10" s="10" customFormat="1" ht="42.75" customHeight="1">
      <c r="B45" s="26" t="s">
        <v>13</v>
      </c>
      <c r="C45" s="40">
        <f t="shared" si="4"/>
        <v>2696048.114014</v>
      </c>
      <c r="D45" s="55">
        <v>1042981.88402</v>
      </c>
      <c r="E45" s="55">
        <v>471639.24497</v>
      </c>
      <c r="F45" s="55">
        <v>378314.04256</v>
      </c>
      <c r="G45" s="55">
        <v>194014.86857</v>
      </c>
      <c r="H45" s="55">
        <v>41367.823404</v>
      </c>
      <c r="I45" s="55">
        <v>567730.25049</v>
      </c>
      <c r="J45" s="28"/>
    </row>
    <row r="46" spans="2:10" s="10" customFormat="1" ht="42.75" customHeight="1">
      <c r="B46" s="26" t="s">
        <v>14</v>
      </c>
      <c r="C46" s="40">
        <f t="shared" si="4"/>
        <v>2859562.1699500005</v>
      </c>
      <c r="D46" s="55">
        <v>1089214.99556</v>
      </c>
      <c r="E46" s="55">
        <v>558961.36667</v>
      </c>
      <c r="F46" s="55">
        <v>377606.01654</v>
      </c>
      <c r="G46" s="55">
        <v>228447.4258</v>
      </c>
      <c r="H46" s="55">
        <v>41284.22581</v>
      </c>
      <c r="I46" s="55">
        <v>564048.13957</v>
      </c>
      <c r="J46" s="28"/>
    </row>
    <row r="47" spans="2:10" s="10" customFormat="1" ht="42.75" customHeight="1">
      <c r="B47" s="26" t="s">
        <v>15</v>
      </c>
      <c r="C47" s="40">
        <f t="shared" si="4"/>
        <v>2711823.99131</v>
      </c>
      <c r="D47" s="55">
        <v>1016476.41081</v>
      </c>
      <c r="E47" s="55">
        <v>543551.041</v>
      </c>
      <c r="F47" s="55">
        <v>367645.83761</v>
      </c>
      <c r="G47" s="55">
        <v>185595.27995</v>
      </c>
      <c r="H47" s="55">
        <v>39404.15629</v>
      </c>
      <c r="I47" s="55">
        <v>559151.26565</v>
      </c>
      <c r="J47" s="28"/>
    </row>
    <row r="48" spans="2:10" s="10" customFormat="1" ht="42.75" customHeight="1">
      <c r="B48" s="26" t="s">
        <v>16</v>
      </c>
      <c r="C48" s="40">
        <f t="shared" si="4"/>
        <v>3011500.47328</v>
      </c>
      <c r="D48" s="55">
        <v>1140547.63761</v>
      </c>
      <c r="E48" s="55">
        <v>633459.79533</v>
      </c>
      <c r="F48" s="55">
        <v>400148.25</v>
      </c>
      <c r="G48" s="55">
        <v>232026.41296</v>
      </c>
      <c r="H48" s="55">
        <v>36984.7267</v>
      </c>
      <c r="I48" s="55">
        <v>568333.65068</v>
      </c>
      <c r="J48" s="28"/>
    </row>
    <row r="49" spans="2:10" s="10" customFormat="1" ht="34.5" customHeight="1">
      <c r="B49" s="26" t="s">
        <v>17</v>
      </c>
      <c r="C49" s="40">
        <f t="shared" si="4"/>
        <v>2751983.53718</v>
      </c>
      <c r="D49" s="55">
        <v>1044547.69619</v>
      </c>
      <c r="E49" s="55">
        <v>468482.914</v>
      </c>
      <c r="F49" s="55">
        <v>393423.80432</v>
      </c>
      <c r="G49" s="55">
        <v>198622.87756</v>
      </c>
      <c r="H49" s="55">
        <v>44841.79877</v>
      </c>
      <c r="I49" s="55">
        <v>602064.44634</v>
      </c>
      <c r="J49" s="28"/>
    </row>
    <row r="50" spans="2:10" s="10" customFormat="1" ht="34.5" customHeight="1">
      <c r="B50" s="26" t="s">
        <v>18</v>
      </c>
      <c r="C50" s="40">
        <f t="shared" si="4"/>
        <v>2582231.8252299996</v>
      </c>
      <c r="D50" s="55">
        <v>985155.72911</v>
      </c>
      <c r="E50" s="55">
        <v>422253.214</v>
      </c>
      <c r="F50" s="55">
        <v>362880.72412</v>
      </c>
      <c r="G50" s="55">
        <v>176642.38773</v>
      </c>
      <c r="H50" s="55">
        <v>45364.64625</v>
      </c>
      <c r="I50" s="55">
        <v>589935.12402</v>
      </c>
      <c r="J50" s="28"/>
    </row>
    <row r="51" spans="2:10" s="10" customFormat="1" ht="34.5" customHeight="1">
      <c r="B51" s="26" t="s">
        <v>19</v>
      </c>
      <c r="C51" s="40">
        <f t="shared" si="4"/>
        <v>2710915.949828</v>
      </c>
      <c r="D51" s="55">
        <v>1069278.3246</v>
      </c>
      <c r="E51" s="55">
        <v>440867.488</v>
      </c>
      <c r="F51" s="55">
        <v>375013.41429</v>
      </c>
      <c r="G51" s="55">
        <v>184812.81364</v>
      </c>
      <c r="H51" s="55">
        <v>43736.507938</v>
      </c>
      <c r="I51" s="55">
        <v>597207.40136</v>
      </c>
      <c r="J51" s="28"/>
    </row>
    <row r="52" spans="2:10" s="10" customFormat="1" ht="34.5" customHeight="1">
      <c r="B52" s="26" t="s">
        <v>20</v>
      </c>
      <c r="C52" s="40">
        <f t="shared" si="4"/>
        <v>2776017.7910700003</v>
      </c>
      <c r="D52" s="55">
        <v>1055818.57699</v>
      </c>
      <c r="E52" s="55">
        <v>492036.721</v>
      </c>
      <c r="F52" s="55">
        <v>385648.00723</v>
      </c>
      <c r="G52" s="55">
        <v>193004.17383</v>
      </c>
      <c r="H52" s="55">
        <v>61941.90425</v>
      </c>
      <c r="I52" s="55">
        <v>587568.40777</v>
      </c>
      <c r="J52" s="28"/>
    </row>
    <row r="53" spans="2:10" s="10" customFormat="1" ht="34.5" customHeight="1">
      <c r="B53" s="26" t="s">
        <v>21</v>
      </c>
      <c r="C53" s="40">
        <f t="shared" si="4"/>
        <v>4100807.4035300002</v>
      </c>
      <c r="D53" s="55">
        <v>1642725.69043</v>
      </c>
      <c r="E53" s="55">
        <v>1017385.779</v>
      </c>
      <c r="F53" s="55">
        <v>440386.93578</v>
      </c>
      <c r="G53" s="55">
        <v>322726.47799</v>
      </c>
      <c r="H53" s="55">
        <v>74675.10674</v>
      </c>
      <c r="I53" s="55">
        <v>602907.41359</v>
      </c>
      <c r="J53" s="28"/>
    </row>
    <row r="54" spans="2:10" s="10" customFormat="1" ht="20.25" customHeight="1">
      <c r="B54" s="26"/>
      <c r="C54" s="71"/>
      <c r="D54" s="55"/>
      <c r="E54" s="55"/>
      <c r="F54" s="55"/>
      <c r="G54" s="55"/>
      <c r="H54" s="55"/>
      <c r="I54" s="55"/>
      <c r="J54" s="28"/>
    </row>
    <row r="55" spans="2:10" s="10" customFormat="1" ht="44.25" customHeight="1">
      <c r="B55" s="27">
        <v>2017</v>
      </c>
      <c r="C55" s="21">
        <f>SUM(C56:C67)</f>
        <v>36010801.536471</v>
      </c>
      <c r="D55" s="56">
        <f aca="true" t="shared" si="5" ref="D55:I55">SUM(D56:D67)</f>
        <v>14002725.094990999</v>
      </c>
      <c r="E55" s="56">
        <f t="shared" si="5"/>
        <v>6408850.143209999</v>
      </c>
      <c r="F55" s="56">
        <f t="shared" si="5"/>
        <v>5106835.209849999</v>
      </c>
      <c r="G55" s="56">
        <f t="shared" si="5"/>
        <v>2673477.2950199996</v>
      </c>
      <c r="H55" s="56">
        <f t="shared" si="5"/>
        <v>802301.29042</v>
      </c>
      <c r="I55" s="56">
        <f t="shared" si="5"/>
        <v>7016612.50298</v>
      </c>
      <c r="J55" s="35"/>
    </row>
    <row r="56" spans="2:10" s="10" customFormat="1" ht="34.5" customHeight="1">
      <c r="B56" s="26" t="s">
        <v>10</v>
      </c>
      <c r="C56" s="40">
        <f aca="true" t="shared" si="6" ref="C56:C67">SUM(D56:I56)</f>
        <v>2889791.18182</v>
      </c>
      <c r="D56" s="55">
        <v>1110593.56067</v>
      </c>
      <c r="E56" s="55">
        <v>450228.341</v>
      </c>
      <c r="F56" s="55">
        <v>438365.14393</v>
      </c>
      <c r="G56" s="55">
        <v>220044.37722</v>
      </c>
      <c r="H56" s="55">
        <v>92599.99279</v>
      </c>
      <c r="I56" s="55">
        <v>577959.76621</v>
      </c>
      <c r="J56" s="28"/>
    </row>
    <row r="57" spans="2:10" s="10" customFormat="1" ht="34.5" customHeight="1">
      <c r="B57" s="26" t="s">
        <v>11</v>
      </c>
      <c r="C57" s="40">
        <f t="shared" si="6"/>
        <v>2721767.0046599996</v>
      </c>
      <c r="D57" s="55">
        <v>1068951.70949</v>
      </c>
      <c r="E57" s="55">
        <v>425589.633</v>
      </c>
      <c r="F57" s="55">
        <v>401833.35313</v>
      </c>
      <c r="G57" s="55">
        <v>197865.5894</v>
      </c>
      <c r="H57" s="55">
        <v>108014.91291</v>
      </c>
      <c r="I57" s="55">
        <v>519511.80673</v>
      </c>
      <c r="J57" s="28"/>
    </row>
    <row r="58" spans="2:10" s="10" customFormat="1" ht="34.5" customHeight="1">
      <c r="B58" s="26" t="s">
        <v>12</v>
      </c>
      <c r="C58" s="40">
        <f t="shared" si="6"/>
        <v>2947708.383921</v>
      </c>
      <c r="D58" s="55">
        <v>1229574.118781</v>
      </c>
      <c r="E58" s="55">
        <v>415716.949</v>
      </c>
      <c r="F58" s="55">
        <v>418555.79133</v>
      </c>
      <c r="G58" s="55">
        <v>204024.11888</v>
      </c>
      <c r="H58" s="55">
        <v>103952.5057</v>
      </c>
      <c r="I58" s="55">
        <v>575884.90023</v>
      </c>
      <c r="J58" s="28"/>
    </row>
    <row r="59" spans="2:10" s="10" customFormat="1" ht="34.5" customHeight="1">
      <c r="B59" s="26" t="s">
        <v>13</v>
      </c>
      <c r="C59" s="40">
        <f t="shared" si="6"/>
        <v>2838604.5984800006</v>
      </c>
      <c r="D59" s="55">
        <v>1127697.85746</v>
      </c>
      <c r="E59" s="55">
        <v>491032.947</v>
      </c>
      <c r="F59" s="55">
        <v>402116.24393</v>
      </c>
      <c r="G59" s="55">
        <v>207523.80586</v>
      </c>
      <c r="H59" s="55">
        <v>56581.4552</v>
      </c>
      <c r="I59" s="55">
        <v>553652.28903</v>
      </c>
      <c r="J59" s="28"/>
    </row>
    <row r="60" spans="2:10" s="10" customFormat="1" ht="34.5" customHeight="1">
      <c r="B60" s="26" t="s">
        <v>14</v>
      </c>
      <c r="C60" s="40">
        <f t="shared" si="6"/>
        <v>2987470.08788</v>
      </c>
      <c r="D60" s="55">
        <v>1076283.59422</v>
      </c>
      <c r="E60" s="55">
        <v>577171.609</v>
      </c>
      <c r="F60" s="55">
        <v>435079.91467</v>
      </c>
      <c r="G60" s="55">
        <v>254790.8116</v>
      </c>
      <c r="H60" s="55">
        <v>43315.35101</v>
      </c>
      <c r="I60" s="55">
        <v>600828.80738</v>
      </c>
      <c r="J60" s="28"/>
    </row>
    <row r="61" spans="2:10" s="10" customFormat="1" ht="34.5" customHeight="1">
      <c r="B61" s="26" t="s">
        <v>15</v>
      </c>
      <c r="C61" s="40">
        <f t="shared" si="6"/>
        <v>2843764.87636</v>
      </c>
      <c r="D61" s="55">
        <v>1053045.13511</v>
      </c>
      <c r="E61" s="55">
        <v>556219.5819</v>
      </c>
      <c r="F61" s="55">
        <v>417249.53353</v>
      </c>
      <c r="G61" s="55">
        <v>195227.74717</v>
      </c>
      <c r="H61" s="55">
        <v>43148.92914</v>
      </c>
      <c r="I61" s="55">
        <v>578873.94951</v>
      </c>
      <c r="J61" s="28"/>
    </row>
    <row r="62" spans="2:10" s="10" customFormat="1" ht="34.5" customHeight="1">
      <c r="B62" s="26" t="s">
        <v>16</v>
      </c>
      <c r="C62" s="40">
        <f t="shared" si="6"/>
        <v>3110501.82443</v>
      </c>
      <c r="D62" s="55">
        <v>1184476.50944</v>
      </c>
      <c r="E62" s="55">
        <v>605270.73421</v>
      </c>
      <c r="F62" s="55">
        <v>448334.31614</v>
      </c>
      <c r="G62" s="55">
        <v>229072</v>
      </c>
      <c r="H62" s="55">
        <v>41433.04146</v>
      </c>
      <c r="I62" s="55">
        <v>601915.22318</v>
      </c>
      <c r="J62" s="28"/>
    </row>
    <row r="63" spans="2:10" s="10" customFormat="1" ht="34.5" customHeight="1">
      <c r="B63" s="26" t="s">
        <v>17</v>
      </c>
      <c r="C63" s="40">
        <f t="shared" si="6"/>
        <v>2918434.64803</v>
      </c>
      <c r="D63" s="55">
        <v>1099055.90333</v>
      </c>
      <c r="E63" s="55">
        <v>483977.54074</v>
      </c>
      <c r="F63" s="55">
        <v>464207.52924</v>
      </c>
      <c r="G63" s="55">
        <v>213776.01328</v>
      </c>
      <c r="H63" s="55">
        <v>48647.66782</v>
      </c>
      <c r="I63" s="55">
        <v>608769.99362</v>
      </c>
      <c r="J63" s="28"/>
    </row>
    <row r="64" spans="2:10" s="10" customFormat="1" ht="34.5" customHeight="1">
      <c r="B64" s="26" t="s">
        <v>18</v>
      </c>
      <c r="C64" s="40">
        <f t="shared" si="6"/>
        <v>2746713.36586</v>
      </c>
      <c r="D64" s="55">
        <v>1069929.19835</v>
      </c>
      <c r="E64" s="55">
        <v>443840.91534</v>
      </c>
      <c r="F64" s="55">
        <v>402122.00724</v>
      </c>
      <c r="G64" s="55">
        <v>197594.293</v>
      </c>
      <c r="H64" s="55">
        <v>46817.3416</v>
      </c>
      <c r="I64" s="55">
        <v>586409.61033</v>
      </c>
      <c r="J64" s="28"/>
    </row>
    <row r="65" spans="2:10" s="10" customFormat="1" ht="34.5" customHeight="1">
      <c r="B65" s="26" t="s">
        <v>19</v>
      </c>
      <c r="C65" s="40">
        <f t="shared" si="6"/>
        <v>2826072.5283199996</v>
      </c>
      <c r="D65" s="55">
        <v>1125982.71457</v>
      </c>
      <c r="E65" s="55">
        <v>424394.0137</v>
      </c>
      <c r="F65" s="55">
        <v>398913.27584</v>
      </c>
      <c r="G65" s="55">
        <v>203080.48896</v>
      </c>
      <c r="H65" s="55">
        <v>65128.77342</v>
      </c>
      <c r="I65" s="55">
        <v>608573.26183</v>
      </c>
      <c r="J65" s="28"/>
    </row>
    <row r="66" spans="2:10" s="10" customFormat="1" ht="34.5" customHeight="1">
      <c r="B66" s="26" t="s">
        <v>20</v>
      </c>
      <c r="C66" s="40">
        <f t="shared" si="6"/>
        <v>2913623.72111</v>
      </c>
      <c r="D66" s="55">
        <v>1116598.14404</v>
      </c>
      <c r="E66" s="55">
        <v>503865.27612</v>
      </c>
      <c r="F66" s="55">
        <v>415408.79018</v>
      </c>
      <c r="G66" s="55">
        <v>204572.13406</v>
      </c>
      <c r="H66" s="55">
        <v>75315.1233</v>
      </c>
      <c r="I66" s="55">
        <v>597864.25341</v>
      </c>
      <c r="J66" s="28"/>
    </row>
    <row r="67" spans="2:10" s="10" customFormat="1" ht="34.5" customHeight="1">
      <c r="B67" s="26" t="s">
        <v>21</v>
      </c>
      <c r="C67" s="40">
        <f t="shared" si="6"/>
        <v>4266349.3156</v>
      </c>
      <c r="D67" s="55">
        <v>1740536.64953</v>
      </c>
      <c r="E67" s="55">
        <v>1031542.6022</v>
      </c>
      <c r="F67" s="55">
        <v>464649.31069</v>
      </c>
      <c r="G67" s="55">
        <v>345905.91559</v>
      </c>
      <c r="H67" s="55">
        <v>77346.19607</v>
      </c>
      <c r="I67" s="55">
        <v>606368.64152</v>
      </c>
      <c r="J67" s="28"/>
    </row>
    <row r="68" spans="2:10" ht="34.5" customHeight="1">
      <c r="B68" s="36"/>
      <c r="C68" s="40"/>
      <c r="D68" s="60"/>
      <c r="E68" s="60"/>
      <c r="F68" s="60"/>
      <c r="G68" s="60"/>
      <c r="H68" s="60"/>
      <c r="I68" s="60"/>
      <c r="J68" s="41"/>
    </row>
    <row r="69" spans="2:10" ht="34.5" customHeight="1">
      <c r="B69" s="27">
        <v>2018</v>
      </c>
      <c r="C69" s="21">
        <f>SUM(C71:C82)</f>
        <v>38260310.816649</v>
      </c>
      <c r="D69" s="56">
        <f aca="true" t="shared" si="7" ref="D69:I69">SUM(D71:D82)</f>
        <v>15233901.09405</v>
      </c>
      <c r="E69" s="56">
        <f t="shared" si="7"/>
        <v>6843454.196720999</v>
      </c>
      <c r="F69" s="56">
        <f t="shared" si="7"/>
        <v>5242978.163050001</v>
      </c>
      <c r="G69" s="56">
        <f t="shared" si="7"/>
        <v>2778492.034808</v>
      </c>
      <c r="H69" s="56">
        <f t="shared" si="7"/>
        <v>940752.36492</v>
      </c>
      <c r="I69" s="56">
        <f t="shared" si="7"/>
        <v>7220732.9631</v>
      </c>
      <c r="J69" s="35"/>
    </row>
    <row r="70" spans="2:10" s="14" customFormat="1" ht="22.5" customHeight="1">
      <c r="B70" s="37"/>
      <c r="C70" s="38"/>
      <c r="D70" s="61"/>
      <c r="E70" s="61"/>
      <c r="F70" s="61"/>
      <c r="G70" s="61"/>
      <c r="H70" s="61"/>
      <c r="I70" s="61"/>
      <c r="J70" s="34"/>
    </row>
    <row r="71" spans="2:10" s="10" customFormat="1" ht="25.5" customHeight="1">
      <c r="B71" s="26" t="s">
        <v>10</v>
      </c>
      <c r="C71" s="40">
        <f aca="true" t="shared" si="8" ref="C71:C82">SUM(D71:I71)</f>
        <v>2999838.2461610003</v>
      </c>
      <c r="D71" s="55">
        <v>1153304.96178</v>
      </c>
      <c r="E71" s="55">
        <v>475976.276101</v>
      </c>
      <c r="F71" s="55">
        <v>460907.35173</v>
      </c>
      <c r="G71" s="55">
        <v>218807.88722</v>
      </c>
      <c r="H71" s="55">
        <v>86252.50752</v>
      </c>
      <c r="I71" s="55">
        <v>604589.26181</v>
      </c>
      <c r="J71" s="28"/>
    </row>
    <row r="72" spans="2:10" s="10" customFormat="1" ht="25.5" customHeight="1">
      <c r="B72" s="26" t="s">
        <v>11</v>
      </c>
      <c r="C72" s="40">
        <f t="shared" si="8"/>
        <v>2834982.0204200004</v>
      </c>
      <c r="D72" s="55">
        <v>1119349.95677</v>
      </c>
      <c r="E72" s="55">
        <v>448939.95249</v>
      </c>
      <c r="F72" s="55">
        <v>416786.2411</v>
      </c>
      <c r="G72" s="55">
        <v>198562.69555</v>
      </c>
      <c r="H72" s="55">
        <v>113499.07836</v>
      </c>
      <c r="I72" s="55">
        <v>537844.09615</v>
      </c>
      <c r="J72" s="28"/>
    </row>
    <row r="73" spans="2:10" s="10" customFormat="1" ht="25.5" customHeight="1">
      <c r="B73" s="26" t="s">
        <v>12</v>
      </c>
      <c r="C73" s="40">
        <f t="shared" si="8"/>
        <v>3251864.8917900003</v>
      </c>
      <c r="D73" s="55">
        <v>1326755.61688</v>
      </c>
      <c r="E73" s="55">
        <v>508431.528</v>
      </c>
      <c r="F73" s="55">
        <v>442400.09279</v>
      </c>
      <c r="G73" s="55">
        <v>219980.32569</v>
      </c>
      <c r="H73" s="55">
        <v>159048.22041</v>
      </c>
      <c r="I73" s="55">
        <v>595249.10802</v>
      </c>
      <c r="J73" s="28"/>
    </row>
    <row r="74" spans="2:10" s="10" customFormat="1" ht="25.5" customHeight="1">
      <c r="B74" s="26" t="s">
        <v>13</v>
      </c>
      <c r="C74" s="40">
        <f t="shared" si="8"/>
        <v>3063803.3246600004</v>
      </c>
      <c r="D74" s="55">
        <v>1174272.57583</v>
      </c>
      <c r="E74" s="55">
        <v>511006.542</v>
      </c>
      <c r="F74" s="55">
        <v>416867.50702</v>
      </c>
      <c r="G74" s="55">
        <v>240117.15505</v>
      </c>
      <c r="H74" s="55">
        <v>123439.05121</v>
      </c>
      <c r="I74" s="55">
        <v>598100.49355</v>
      </c>
      <c r="J74" s="28"/>
    </row>
    <row r="75" spans="2:10" s="10" customFormat="1" ht="25.5" customHeight="1">
      <c r="B75" s="26" t="s">
        <v>14</v>
      </c>
      <c r="C75" s="40">
        <f t="shared" si="8"/>
        <v>3276207.06592</v>
      </c>
      <c r="D75" s="55">
        <v>1246691.13926</v>
      </c>
      <c r="E75" s="55">
        <v>639185.578</v>
      </c>
      <c r="F75" s="55">
        <v>412330.8146</v>
      </c>
      <c r="G75" s="55">
        <v>299282.6347</v>
      </c>
      <c r="H75" s="55">
        <v>57691.41126</v>
      </c>
      <c r="I75" s="55">
        <v>621025.4881</v>
      </c>
      <c r="J75" s="28"/>
    </row>
    <row r="76" spans="2:10" s="10" customFormat="1" ht="25.5" customHeight="1">
      <c r="B76" s="26" t="s">
        <v>15</v>
      </c>
      <c r="C76" s="40">
        <f t="shared" si="8"/>
        <v>3162607.07577</v>
      </c>
      <c r="D76" s="55">
        <v>1223999.30816</v>
      </c>
      <c r="E76" s="55">
        <v>655603.55</v>
      </c>
      <c r="F76" s="55">
        <v>402891.83143</v>
      </c>
      <c r="G76" s="55">
        <v>262531.1565</v>
      </c>
      <c r="H76" s="55">
        <v>39942.44025</v>
      </c>
      <c r="I76" s="55">
        <v>577638.78943</v>
      </c>
      <c r="J76" s="28"/>
    </row>
    <row r="77" spans="2:10" s="10" customFormat="1" ht="25.5" customHeight="1">
      <c r="B77" s="26" t="s">
        <v>16</v>
      </c>
      <c r="C77" s="40">
        <f t="shared" si="8"/>
        <v>3191277.2139500007</v>
      </c>
      <c r="D77" s="55">
        <v>1254397.37953</v>
      </c>
      <c r="E77" s="55">
        <v>600034.8302</v>
      </c>
      <c r="F77" s="55">
        <v>446897.20865</v>
      </c>
      <c r="G77" s="55">
        <v>232648.45244</v>
      </c>
      <c r="H77" s="55">
        <v>42515.72049</v>
      </c>
      <c r="I77" s="55">
        <v>614783.62264</v>
      </c>
      <c r="J77" s="28"/>
    </row>
    <row r="78" spans="2:10" s="10" customFormat="1" ht="25.5" customHeight="1">
      <c r="B78" s="26" t="s">
        <v>17</v>
      </c>
      <c r="C78" s="40">
        <f t="shared" si="8"/>
        <v>3055412.2221699995</v>
      </c>
      <c r="D78" s="55">
        <v>1214477.84245</v>
      </c>
      <c r="E78" s="55">
        <v>507713.1082</v>
      </c>
      <c r="F78" s="55">
        <v>452304.27029</v>
      </c>
      <c r="G78" s="55">
        <v>214990.70839</v>
      </c>
      <c r="H78" s="55">
        <v>53314.82887</v>
      </c>
      <c r="I78" s="55">
        <v>612611.46397</v>
      </c>
      <c r="J78" s="28"/>
    </row>
    <row r="79" spans="2:10" s="10" customFormat="1" ht="25.5" customHeight="1">
      <c r="B79" s="26" t="s">
        <v>18</v>
      </c>
      <c r="C79" s="40">
        <f t="shared" si="8"/>
        <v>2891551.8579380005</v>
      </c>
      <c r="D79" s="55">
        <v>1174841.57043</v>
      </c>
      <c r="E79" s="55">
        <v>477620.09373</v>
      </c>
      <c r="F79" s="55">
        <v>410535.77107</v>
      </c>
      <c r="G79" s="55">
        <v>195690.853618</v>
      </c>
      <c r="H79" s="55">
        <v>50140.89833</v>
      </c>
      <c r="I79" s="55">
        <v>582722.67076</v>
      </c>
      <c r="J79" s="28"/>
    </row>
    <row r="80" spans="2:10" s="10" customFormat="1" ht="25.5" customHeight="1">
      <c r="B80" s="26" t="s">
        <v>19</v>
      </c>
      <c r="C80" s="40">
        <f t="shared" si="8"/>
        <v>3000069.6262999997</v>
      </c>
      <c r="D80" s="55">
        <v>1236290.46926</v>
      </c>
      <c r="E80" s="55">
        <v>427033.608</v>
      </c>
      <c r="F80" s="55">
        <v>424792.29805</v>
      </c>
      <c r="G80" s="55">
        <v>202121.04016</v>
      </c>
      <c r="H80" s="55">
        <v>72193.91694</v>
      </c>
      <c r="I80" s="55">
        <v>637638.29389</v>
      </c>
      <c r="J80" s="28"/>
    </row>
    <row r="81" spans="2:10" s="14" customFormat="1" ht="18.75" customHeight="1">
      <c r="B81" s="26" t="s">
        <v>20</v>
      </c>
      <c r="C81" s="40">
        <f t="shared" si="8"/>
        <v>3112875.1485</v>
      </c>
      <c r="D81" s="62">
        <v>1223985.96402</v>
      </c>
      <c r="E81" s="62">
        <v>531431.872</v>
      </c>
      <c r="F81" s="62">
        <v>460434.05216</v>
      </c>
      <c r="G81" s="62">
        <v>208697.56665</v>
      </c>
      <c r="H81" s="55">
        <v>71021.3</v>
      </c>
      <c r="I81" s="62">
        <v>617304.39367</v>
      </c>
      <c r="J81" s="34"/>
    </row>
    <row r="82" spans="2:10" s="10" customFormat="1" ht="25.5" customHeight="1">
      <c r="B82" s="26" t="s">
        <v>21</v>
      </c>
      <c r="C82" s="40">
        <f t="shared" si="8"/>
        <v>4419822.123070001</v>
      </c>
      <c r="D82" s="55">
        <v>1885534.30968</v>
      </c>
      <c r="E82" s="55">
        <v>1060477.258</v>
      </c>
      <c r="F82" s="55">
        <v>495830.72416</v>
      </c>
      <c r="G82" s="55">
        <v>285061.55884</v>
      </c>
      <c r="H82" s="55">
        <v>71692.99128</v>
      </c>
      <c r="I82" s="55">
        <v>621225.28111</v>
      </c>
      <c r="J82" s="28"/>
    </row>
    <row r="83" spans="2:10" s="10" customFormat="1" ht="18" customHeight="1">
      <c r="B83" s="26"/>
      <c r="C83" s="40"/>
      <c r="D83" s="55"/>
      <c r="E83" s="55"/>
      <c r="F83" s="55"/>
      <c r="G83" s="55"/>
      <c r="H83" s="55"/>
      <c r="I83" s="55"/>
      <c r="J83" s="28"/>
    </row>
    <row r="84" spans="2:10" ht="34.5" customHeight="1">
      <c r="B84" s="27">
        <v>2019</v>
      </c>
      <c r="C84" s="21">
        <f>SUM(C86:C97)</f>
        <v>40446378.929321006</v>
      </c>
      <c r="D84" s="56">
        <f aca="true" t="shared" si="9" ref="D84:I84">SUM(D86:D97)</f>
        <v>16692832.320784</v>
      </c>
      <c r="E84" s="56">
        <f t="shared" si="9"/>
        <v>7187737.824395999</v>
      </c>
      <c r="F84" s="56">
        <f t="shared" si="9"/>
        <v>5490102.007641</v>
      </c>
      <c r="G84" s="56">
        <f t="shared" si="9"/>
        <v>2697153.19106</v>
      </c>
      <c r="H84" s="56">
        <f t="shared" si="9"/>
        <v>888313.8375899999</v>
      </c>
      <c r="I84" s="56">
        <f t="shared" si="9"/>
        <v>7490239.74785</v>
      </c>
      <c r="J84" s="35"/>
    </row>
    <row r="85" spans="2:10" s="10" customFormat="1" ht="25.5" customHeight="1">
      <c r="B85" s="26"/>
      <c r="C85" s="40"/>
      <c r="D85" s="63"/>
      <c r="E85" s="63"/>
      <c r="F85" s="63"/>
      <c r="G85" s="63"/>
      <c r="H85" s="63"/>
      <c r="I85" s="63"/>
      <c r="J85" s="28"/>
    </row>
    <row r="86" spans="2:10" s="10" customFormat="1" ht="25.5" customHeight="1">
      <c r="B86" s="26" t="s">
        <v>10</v>
      </c>
      <c r="C86" s="40">
        <f aca="true" t="shared" si="10" ref="C86:C97">SUM(D86:I86)</f>
        <v>3260469.8546599997</v>
      </c>
      <c r="D86" s="63">
        <v>1314853.81845</v>
      </c>
      <c r="E86" s="63">
        <v>499002.688</v>
      </c>
      <c r="F86" s="63">
        <v>489825.90109</v>
      </c>
      <c r="G86" s="63">
        <v>207678.7775</v>
      </c>
      <c r="H86" s="63">
        <v>83345.62071</v>
      </c>
      <c r="I86" s="63">
        <v>665763.04891</v>
      </c>
      <c r="J86" s="28"/>
    </row>
    <row r="87" spans="2:10" s="10" customFormat="1" ht="25.5" customHeight="1">
      <c r="B87" s="26" t="s">
        <v>23</v>
      </c>
      <c r="C87" s="40">
        <f t="shared" si="10"/>
        <v>3119258.53897</v>
      </c>
      <c r="D87" s="63">
        <v>1289448.00012</v>
      </c>
      <c r="E87" s="63">
        <v>476755.973</v>
      </c>
      <c r="F87" s="63">
        <v>451641.8213</v>
      </c>
      <c r="G87" s="63">
        <v>189188.74767</v>
      </c>
      <c r="H87" s="63">
        <v>112922.70804</v>
      </c>
      <c r="I87" s="63">
        <v>599301.28884</v>
      </c>
      <c r="J87" s="28"/>
    </row>
    <row r="88" spans="2:10" s="14" customFormat="1" ht="25.5" customHeight="1">
      <c r="B88" s="26" t="s">
        <v>12</v>
      </c>
      <c r="C88" s="40">
        <f t="shared" si="10"/>
        <v>3476166.3589700004</v>
      </c>
      <c r="D88" s="63">
        <v>1456894.71747</v>
      </c>
      <c r="E88" s="63">
        <v>537260.447</v>
      </c>
      <c r="F88" s="63">
        <v>468484.43061</v>
      </c>
      <c r="G88" s="63">
        <v>217979.41095</v>
      </c>
      <c r="H88" s="63">
        <v>137784.23399</v>
      </c>
      <c r="I88" s="63">
        <v>657763.11895</v>
      </c>
      <c r="J88" s="34"/>
    </row>
    <row r="89" spans="2:10" s="14" customFormat="1" ht="25.5" customHeight="1">
      <c r="B89" s="26" t="s">
        <v>24</v>
      </c>
      <c r="C89" s="40">
        <f t="shared" si="10"/>
        <v>3187819.95909</v>
      </c>
      <c r="D89" s="63">
        <v>1287833.22919</v>
      </c>
      <c r="E89" s="63">
        <v>528950.736</v>
      </c>
      <c r="F89" s="63">
        <v>436796.48148</v>
      </c>
      <c r="G89" s="63">
        <v>213654.32012</v>
      </c>
      <c r="H89" s="63">
        <v>52151.95792</v>
      </c>
      <c r="I89" s="63">
        <v>668433.23438</v>
      </c>
      <c r="J89" s="34"/>
    </row>
    <row r="90" spans="2:10" s="14" customFormat="1" ht="25.5" customHeight="1">
      <c r="B90" s="26" t="s">
        <v>14</v>
      </c>
      <c r="C90" s="40">
        <f t="shared" si="10"/>
        <v>3337400.8490949995</v>
      </c>
      <c r="D90" s="63">
        <v>1336814.68495</v>
      </c>
      <c r="E90" s="63">
        <v>644778.249</v>
      </c>
      <c r="F90" s="63">
        <v>443532.590265</v>
      </c>
      <c r="G90" s="63">
        <v>225568.83518</v>
      </c>
      <c r="H90" s="63">
        <v>48708.49821</v>
      </c>
      <c r="I90" s="63">
        <v>637997.99149</v>
      </c>
      <c r="J90" s="34"/>
    </row>
    <row r="91" spans="2:10" s="14" customFormat="1" ht="25.5" customHeight="1">
      <c r="B91" s="26" t="s">
        <v>15</v>
      </c>
      <c r="C91" s="40">
        <f t="shared" si="10"/>
        <v>3225810.870944</v>
      </c>
      <c r="D91" s="63">
        <v>1338140.81835</v>
      </c>
      <c r="E91" s="63">
        <v>633459.648874</v>
      </c>
      <c r="F91" s="63">
        <v>396744.12135</v>
      </c>
      <c r="G91" s="63">
        <v>210390.364</v>
      </c>
      <c r="H91" s="63">
        <v>49464.5503</v>
      </c>
      <c r="I91" s="63">
        <v>597611.36807</v>
      </c>
      <c r="J91" s="34"/>
    </row>
    <row r="92" spans="2:10" s="14" customFormat="1" ht="25.5" customHeight="1">
      <c r="B92" s="26" t="s">
        <v>16</v>
      </c>
      <c r="C92" s="40">
        <f t="shared" si="10"/>
        <v>3498117.600142</v>
      </c>
      <c r="D92" s="63">
        <v>1405622.53068</v>
      </c>
      <c r="E92" s="63">
        <v>680938.178722</v>
      </c>
      <c r="F92" s="63">
        <v>475748.45614</v>
      </c>
      <c r="G92" s="63">
        <v>244684.69264</v>
      </c>
      <c r="H92" s="63">
        <v>52850.02836</v>
      </c>
      <c r="I92" s="63">
        <v>638273.7136</v>
      </c>
      <c r="J92" s="34"/>
    </row>
    <row r="93" spans="2:10" s="14" customFormat="1" ht="25.5" customHeight="1">
      <c r="B93" s="26" t="s">
        <v>25</v>
      </c>
      <c r="C93" s="40">
        <f t="shared" si="10"/>
        <v>3246814.6924360003</v>
      </c>
      <c r="D93" s="63">
        <v>1334371.35664</v>
      </c>
      <c r="E93" s="63">
        <v>540757.61847</v>
      </c>
      <c r="F93" s="63">
        <v>467936.401226</v>
      </c>
      <c r="G93" s="63">
        <v>219703.873</v>
      </c>
      <c r="H93" s="63">
        <v>58394.50906</v>
      </c>
      <c r="I93" s="63">
        <v>625650.93404</v>
      </c>
      <c r="J93" s="34"/>
    </row>
    <row r="94" spans="2:10" s="14" customFormat="1" ht="25.5" customHeight="1">
      <c r="B94" s="26" t="s">
        <v>26</v>
      </c>
      <c r="C94" s="40">
        <f t="shared" si="10"/>
        <v>3074284.461876</v>
      </c>
      <c r="D94" s="63">
        <v>1263266.63107</v>
      </c>
      <c r="E94" s="63">
        <v>512392.576846</v>
      </c>
      <c r="F94" s="63">
        <v>424692.4181</v>
      </c>
      <c r="G94" s="63">
        <v>215629.776</v>
      </c>
      <c r="H94" s="63">
        <v>54873.99939</v>
      </c>
      <c r="I94" s="63">
        <v>603429.06047</v>
      </c>
      <c r="J94" s="34"/>
    </row>
    <row r="95" spans="2:10" s="14" customFormat="1" ht="25.5" customHeight="1">
      <c r="B95" s="26" t="s">
        <v>19</v>
      </c>
      <c r="C95" s="40">
        <f t="shared" si="10"/>
        <v>3126915.3766099997</v>
      </c>
      <c r="D95" s="63">
        <v>1305092.85554</v>
      </c>
      <c r="E95" s="63">
        <v>445458.9914</v>
      </c>
      <c r="F95" s="63">
        <v>448577.18099</v>
      </c>
      <c r="G95" s="63">
        <v>219144.923</v>
      </c>
      <c r="H95" s="63">
        <v>70132.88486</v>
      </c>
      <c r="I95" s="63">
        <v>638508.54082</v>
      </c>
      <c r="J95" s="34"/>
    </row>
    <row r="96" spans="2:10" s="14" customFormat="1" ht="25.5" customHeight="1">
      <c r="B96" s="26" t="s">
        <v>20</v>
      </c>
      <c r="C96" s="40">
        <f t="shared" si="10"/>
        <v>3355875.740992</v>
      </c>
      <c r="D96" s="63">
        <v>1372854.52363</v>
      </c>
      <c r="E96" s="63">
        <v>599180.832722</v>
      </c>
      <c r="F96" s="63">
        <v>468498.631</v>
      </c>
      <c r="G96" s="63">
        <v>221858.107</v>
      </c>
      <c r="H96" s="63">
        <v>80617.12651</v>
      </c>
      <c r="I96" s="63">
        <v>612866.52013</v>
      </c>
      <c r="J96" s="34"/>
    </row>
    <row r="97" spans="2:10" s="14" customFormat="1" ht="30.75" customHeight="1">
      <c r="B97" s="26" t="s">
        <v>21</v>
      </c>
      <c r="C97" s="40">
        <f t="shared" si="10"/>
        <v>4537444.625536</v>
      </c>
      <c r="D97" s="63">
        <v>1987639.154694</v>
      </c>
      <c r="E97" s="63">
        <v>1088801.884362</v>
      </c>
      <c r="F97" s="63">
        <v>517623.57409</v>
      </c>
      <c r="G97" s="63">
        <v>311671.364</v>
      </c>
      <c r="H97" s="63">
        <v>87067.72024</v>
      </c>
      <c r="I97" s="63">
        <v>544640.92815</v>
      </c>
      <c r="J97" s="34"/>
    </row>
    <row r="98" spans="2:10" s="14" customFormat="1" ht="30.75" customHeight="1">
      <c r="B98" s="26"/>
      <c r="C98" s="40"/>
      <c r="D98" s="61"/>
      <c r="E98" s="61"/>
      <c r="F98" s="61"/>
      <c r="G98" s="61"/>
      <c r="H98" s="61"/>
      <c r="I98" s="61"/>
      <c r="J98" s="34"/>
    </row>
    <row r="99" spans="2:10" s="15" customFormat="1" ht="34.5" customHeight="1">
      <c r="B99" s="27">
        <v>2020</v>
      </c>
      <c r="C99" s="21">
        <f aca="true" t="shared" si="11" ref="C99:I99">SUM(C101:C112)</f>
        <v>40031199.552388564</v>
      </c>
      <c r="D99" s="56">
        <f t="shared" si="11"/>
        <v>19307961.139801</v>
      </c>
      <c r="E99" s="56">
        <f t="shared" si="11"/>
        <v>5353964.4798099995</v>
      </c>
      <c r="F99" s="56">
        <f t="shared" si="11"/>
        <v>4827452.5773388995</v>
      </c>
      <c r="G99" s="56">
        <f t="shared" si="11"/>
        <v>2340345.204327556</v>
      </c>
      <c r="H99" s="56">
        <f t="shared" si="11"/>
        <v>597286.2177573636</v>
      </c>
      <c r="I99" s="56">
        <f t="shared" si="11"/>
        <v>7604189.933353747</v>
      </c>
      <c r="J99" s="42"/>
    </row>
    <row r="100" spans="2:10" s="10" customFormat="1" ht="25.5" customHeight="1">
      <c r="B100" s="26"/>
      <c r="C100" s="40"/>
      <c r="D100" s="63"/>
      <c r="E100" s="63"/>
      <c r="F100" s="63"/>
      <c r="G100" s="63"/>
      <c r="H100" s="63"/>
      <c r="I100" s="63"/>
      <c r="J100" s="28"/>
    </row>
    <row r="101" spans="2:17" s="10" customFormat="1" ht="25.5" customHeight="1">
      <c r="B101" s="26" t="s">
        <v>10</v>
      </c>
      <c r="C101" s="40">
        <f aca="true" t="shared" si="12" ref="C101:C112">SUM(D101:I101)</f>
        <v>3194725.382442276</v>
      </c>
      <c r="D101" s="63">
        <v>1385732.762995</v>
      </c>
      <c r="E101" s="63">
        <v>489125.57025</v>
      </c>
      <c r="F101" s="63">
        <v>501977.9308</v>
      </c>
      <c r="G101" s="63">
        <v>221197.45138</v>
      </c>
      <c r="H101" s="63">
        <v>80818.0517972759</v>
      </c>
      <c r="I101" s="63">
        <v>515873.61522</v>
      </c>
      <c r="J101" s="28"/>
      <c r="L101" s="39"/>
      <c r="M101" s="39"/>
      <c r="N101" s="39"/>
      <c r="O101" s="39"/>
      <c r="P101" s="39"/>
      <c r="Q101" s="39"/>
    </row>
    <row r="102" spans="2:17" s="10" customFormat="1" ht="25.5" customHeight="1">
      <c r="B102" s="26" t="s">
        <v>23</v>
      </c>
      <c r="C102" s="40">
        <f t="shared" si="12"/>
        <v>3280884.8662682897</v>
      </c>
      <c r="D102" s="63">
        <v>1422960.298644</v>
      </c>
      <c r="E102" s="63">
        <v>494779.88502</v>
      </c>
      <c r="F102" s="63">
        <v>471178.66281</v>
      </c>
      <c r="G102" s="63">
        <v>205729.12923</v>
      </c>
      <c r="H102" s="63">
        <v>115336.30900429</v>
      </c>
      <c r="I102" s="63">
        <v>570900.58156</v>
      </c>
      <c r="J102" s="28"/>
      <c r="L102" s="39"/>
      <c r="M102" s="39"/>
      <c r="N102" s="39"/>
      <c r="O102" s="39"/>
      <c r="P102" s="39"/>
      <c r="Q102" s="39"/>
    </row>
    <row r="103" spans="2:17" s="10" customFormat="1" ht="25.5" customHeight="1">
      <c r="B103" s="26" t="s">
        <v>12</v>
      </c>
      <c r="C103" s="40">
        <f t="shared" si="12"/>
        <v>2870189.85378356</v>
      </c>
      <c r="D103" s="63">
        <v>1634567.133186</v>
      </c>
      <c r="E103" s="63">
        <v>228782.69909</v>
      </c>
      <c r="F103" s="63">
        <v>318738.92629</v>
      </c>
      <c r="G103" s="63">
        <v>99980.27617</v>
      </c>
      <c r="H103" s="63">
        <v>61168.76199756</v>
      </c>
      <c r="I103" s="63">
        <v>526952.05705</v>
      </c>
      <c r="J103" s="28"/>
      <c r="L103" s="39"/>
      <c r="M103" s="39"/>
      <c r="N103" s="39"/>
      <c r="O103" s="39"/>
      <c r="P103" s="39"/>
      <c r="Q103" s="39"/>
    </row>
    <row r="104" spans="2:17" s="10" customFormat="1" ht="25.5" customHeight="1">
      <c r="B104" s="26" t="s">
        <v>24</v>
      </c>
      <c r="C104" s="40">
        <f t="shared" si="12"/>
        <v>1874898.6643988</v>
      </c>
      <c r="D104" s="63">
        <v>1299798.887938</v>
      </c>
      <c r="E104" s="63">
        <v>18816.52121</v>
      </c>
      <c r="F104" s="63">
        <v>11397.60222</v>
      </c>
      <c r="G104" s="63">
        <v>6406.90856</v>
      </c>
      <c r="H104" s="63">
        <v>2552.14600080052</v>
      </c>
      <c r="I104" s="63">
        <v>535926.59847</v>
      </c>
      <c r="J104" s="28"/>
      <c r="L104" s="39"/>
      <c r="M104" s="39"/>
      <c r="N104" s="39"/>
      <c r="O104" s="39"/>
      <c r="P104" s="39"/>
      <c r="Q104" s="39"/>
    </row>
    <row r="105" spans="2:17" s="10" customFormat="1" ht="25.5" customHeight="1">
      <c r="B105" s="26" t="s">
        <v>14</v>
      </c>
      <c r="C105" s="40">
        <f t="shared" si="12"/>
        <v>2582473.3409080002</v>
      </c>
      <c r="D105" s="63">
        <v>1564965.925678</v>
      </c>
      <c r="E105" s="63">
        <v>195579.52777</v>
      </c>
      <c r="F105" s="63">
        <v>54382.87351</v>
      </c>
      <c r="G105" s="63">
        <v>109986.96535</v>
      </c>
      <c r="H105" s="63">
        <v>12679.844</v>
      </c>
      <c r="I105" s="63">
        <v>644878.2046</v>
      </c>
      <c r="J105" s="28"/>
      <c r="L105" s="39"/>
      <c r="M105" s="39"/>
      <c r="N105" s="39"/>
      <c r="O105" s="39"/>
      <c r="P105" s="39"/>
      <c r="Q105" s="39"/>
    </row>
    <row r="106" spans="2:17" s="10" customFormat="1" ht="25.5" customHeight="1">
      <c r="B106" s="26" t="s">
        <v>15</v>
      </c>
      <c r="C106" s="40">
        <f t="shared" si="12"/>
        <v>2998549.94419982</v>
      </c>
      <c r="D106" s="63">
        <v>1674516.975499</v>
      </c>
      <c r="E106" s="63">
        <v>285350.05502</v>
      </c>
      <c r="F106" s="63">
        <v>204514.67174</v>
      </c>
      <c r="G106" s="63">
        <v>174140.75618</v>
      </c>
      <c r="H106" s="63">
        <v>25123.99800082</v>
      </c>
      <c r="I106" s="63">
        <v>634903.48776</v>
      </c>
      <c r="J106" s="28"/>
      <c r="L106" s="39"/>
      <c r="M106" s="39"/>
      <c r="N106" s="39"/>
      <c r="O106" s="39"/>
      <c r="P106" s="39"/>
      <c r="Q106" s="39"/>
    </row>
    <row r="107" spans="2:17" s="10" customFormat="1" ht="25.5" customHeight="1">
      <c r="B107" s="26" t="s">
        <v>16</v>
      </c>
      <c r="C107" s="40">
        <f t="shared" si="12"/>
        <v>3906507.42196002</v>
      </c>
      <c r="D107" s="63">
        <v>1753783.827149</v>
      </c>
      <c r="E107" s="63">
        <v>556204.11119</v>
      </c>
      <c r="F107" s="63">
        <v>509344.28439</v>
      </c>
      <c r="G107" s="63">
        <v>272313.23934</v>
      </c>
      <c r="H107" s="63">
        <v>35211.32700102</v>
      </c>
      <c r="I107" s="63">
        <v>779650.63289</v>
      </c>
      <c r="J107" s="28"/>
      <c r="L107" s="39"/>
      <c r="M107" s="39"/>
      <c r="N107" s="39"/>
      <c r="O107" s="39"/>
      <c r="P107" s="39"/>
      <c r="Q107" s="39"/>
    </row>
    <row r="108" spans="2:17" s="10" customFormat="1" ht="25.5" customHeight="1">
      <c r="B108" s="26" t="s">
        <v>25</v>
      </c>
      <c r="C108" s="40">
        <f t="shared" si="12"/>
        <v>3452369.5339550003</v>
      </c>
      <c r="D108" s="63">
        <v>1621442.605635</v>
      </c>
      <c r="E108" s="63">
        <v>431284.61251</v>
      </c>
      <c r="F108" s="63">
        <v>474451.21669</v>
      </c>
      <c r="G108" s="63">
        <v>227508.74212</v>
      </c>
      <c r="H108" s="63">
        <v>37271.47</v>
      </c>
      <c r="I108" s="63">
        <v>660410.887</v>
      </c>
      <c r="J108" s="28"/>
      <c r="L108" s="39"/>
      <c r="M108" s="39"/>
      <c r="N108" s="39"/>
      <c r="O108" s="39"/>
      <c r="P108" s="39"/>
      <c r="Q108" s="39"/>
    </row>
    <row r="109" spans="2:17" s="10" customFormat="1" ht="25.5" customHeight="1">
      <c r="B109" s="26" t="s">
        <v>26</v>
      </c>
      <c r="C109" s="40">
        <f t="shared" si="12"/>
        <v>3321369.9741456695</v>
      </c>
      <c r="D109" s="63">
        <v>1500416.530557</v>
      </c>
      <c r="E109" s="63">
        <v>432231.50326</v>
      </c>
      <c r="F109" s="63">
        <v>522958.999113439</v>
      </c>
      <c r="G109" s="63">
        <v>216316.90245</v>
      </c>
      <c r="H109" s="63">
        <v>38616.376</v>
      </c>
      <c r="I109" s="63">
        <v>610829.66276523</v>
      </c>
      <c r="J109" s="28"/>
      <c r="L109" s="39"/>
      <c r="M109" s="39"/>
      <c r="N109" s="39"/>
      <c r="O109" s="39"/>
      <c r="P109" s="39"/>
      <c r="Q109" s="39"/>
    </row>
    <row r="110" spans="2:17" s="10" customFormat="1" ht="25.5" customHeight="1">
      <c r="B110" s="26" t="s">
        <v>19</v>
      </c>
      <c r="C110" s="40">
        <f t="shared" si="12"/>
        <v>3820557.1333924485</v>
      </c>
      <c r="D110" s="63">
        <v>1620133.727743</v>
      </c>
      <c r="E110" s="63">
        <v>570381.53795</v>
      </c>
      <c r="F110" s="63">
        <v>591701.423655461</v>
      </c>
      <c r="G110" s="63">
        <v>273182.469787556</v>
      </c>
      <c r="H110" s="63">
        <v>81247.9409555973</v>
      </c>
      <c r="I110" s="63">
        <v>683910.033300834</v>
      </c>
      <c r="J110" s="28"/>
      <c r="L110" s="43"/>
      <c r="M110" s="43"/>
      <c r="N110" s="43"/>
      <c r="O110" s="43"/>
      <c r="P110" s="43"/>
      <c r="Q110" s="43"/>
    </row>
    <row r="111" spans="2:17" s="10" customFormat="1" ht="25.5" customHeight="1">
      <c r="B111" s="26" t="s">
        <v>20</v>
      </c>
      <c r="C111" s="40">
        <f t="shared" si="12"/>
        <v>3686675.1041276827</v>
      </c>
      <c r="D111" s="63">
        <v>1581293.54625</v>
      </c>
      <c r="E111" s="63">
        <v>613388.73472</v>
      </c>
      <c r="F111" s="63">
        <v>569228.28812</v>
      </c>
      <c r="G111" s="63">
        <v>223132.42802</v>
      </c>
      <c r="H111" s="63">
        <v>46257.6279999999</v>
      </c>
      <c r="I111" s="63">
        <v>653374.479017683</v>
      </c>
      <c r="J111" s="28"/>
      <c r="L111" s="43"/>
      <c r="M111" s="43"/>
      <c r="N111" s="43"/>
      <c r="O111" s="43"/>
      <c r="P111" s="43"/>
      <c r="Q111" s="43"/>
    </row>
    <row r="112" spans="2:17" s="10" customFormat="1" ht="25.5" customHeight="1">
      <c r="B112" s="26" t="s">
        <v>21</v>
      </c>
      <c r="C112" s="40">
        <f t="shared" si="12"/>
        <v>5041998.332807</v>
      </c>
      <c r="D112" s="63">
        <v>2248348.918527</v>
      </c>
      <c r="E112" s="63">
        <v>1038039.72182</v>
      </c>
      <c r="F112" s="63">
        <v>597577.698</v>
      </c>
      <c r="G112" s="63">
        <v>310449.93574</v>
      </c>
      <c r="H112" s="63">
        <v>61002.365</v>
      </c>
      <c r="I112" s="63">
        <v>786579.69372</v>
      </c>
      <c r="J112" s="28"/>
      <c r="L112" s="43"/>
      <c r="M112" s="43"/>
      <c r="N112" s="43"/>
      <c r="O112" s="43"/>
      <c r="P112" s="43"/>
      <c r="Q112" s="43"/>
    </row>
    <row r="113" spans="2:17" s="10" customFormat="1" ht="25.5" customHeight="1">
      <c r="B113" s="26"/>
      <c r="C113" s="40"/>
      <c r="D113" s="63"/>
      <c r="E113" s="63"/>
      <c r="F113" s="63"/>
      <c r="G113" s="63"/>
      <c r="H113" s="63"/>
      <c r="I113" s="63"/>
      <c r="J113" s="44"/>
      <c r="L113" s="43"/>
      <c r="M113" s="43"/>
      <c r="N113" s="43"/>
      <c r="O113" s="43"/>
      <c r="P113" s="43"/>
      <c r="Q113" s="43"/>
    </row>
    <row r="114" spans="2:10" s="15" customFormat="1" ht="34.5" customHeight="1">
      <c r="B114" s="27">
        <v>2021</v>
      </c>
      <c r="C114" s="21">
        <f aca="true" t="shared" si="13" ref="C114:I114">SUM(C116:C127)</f>
        <v>48828098.218990855</v>
      </c>
      <c r="D114" s="56">
        <f t="shared" si="13"/>
        <v>20488407.629470997</v>
      </c>
      <c r="E114" s="56">
        <f t="shared" si="13"/>
        <v>9149416.118269999</v>
      </c>
      <c r="F114" s="56">
        <f t="shared" si="13"/>
        <v>7672654.69323</v>
      </c>
      <c r="G114" s="56">
        <f t="shared" si="13"/>
        <v>3000227.3689699997</v>
      </c>
      <c r="H114" s="56">
        <f t="shared" si="13"/>
        <v>681656.0411798499</v>
      </c>
      <c r="I114" s="56">
        <f t="shared" si="13"/>
        <v>7835736.367870001</v>
      </c>
      <c r="J114" s="42"/>
    </row>
    <row r="115" spans="2:10" s="16" customFormat="1" ht="34.5" customHeight="1">
      <c r="B115" s="37"/>
      <c r="C115" s="38"/>
      <c r="D115" s="61"/>
      <c r="E115" s="61"/>
      <c r="F115" s="61"/>
      <c r="G115" s="61"/>
      <c r="H115" s="61"/>
      <c r="I115" s="61"/>
      <c r="J115" s="45"/>
    </row>
    <row r="116" spans="2:17" s="10" customFormat="1" ht="25.5" customHeight="1">
      <c r="B116" s="26" t="s">
        <v>10</v>
      </c>
      <c r="C116" s="40">
        <f aca="true" t="shared" si="14" ref="C116:C127">SUM(D116:I116)</f>
        <v>3880223.811228</v>
      </c>
      <c r="D116" s="64">
        <v>1713763.5669980003</v>
      </c>
      <c r="E116" s="64">
        <v>571756.44919</v>
      </c>
      <c r="F116" s="64">
        <v>604748.8508199999</v>
      </c>
      <c r="G116" s="64">
        <v>261101.65416000003</v>
      </c>
      <c r="H116" s="65">
        <v>45891.419</v>
      </c>
      <c r="I116" s="65">
        <v>682961.8710599999</v>
      </c>
      <c r="J116" s="50"/>
      <c r="L116" s="39"/>
      <c r="M116" s="39"/>
      <c r="N116" s="39"/>
      <c r="O116" s="39"/>
      <c r="P116" s="39"/>
      <c r="Q116" s="39"/>
    </row>
    <row r="117" spans="2:17" s="10" customFormat="1" ht="25.5" customHeight="1">
      <c r="B117" s="26" t="s">
        <v>23</v>
      </c>
      <c r="C117" s="40">
        <f t="shared" si="14"/>
        <v>3143815.6842569998</v>
      </c>
      <c r="D117" s="64">
        <v>1440292.288227</v>
      </c>
      <c r="E117" s="64">
        <v>428669.32301999995</v>
      </c>
      <c r="F117" s="64">
        <v>480067.725</v>
      </c>
      <c r="G117" s="64">
        <v>152366.232</v>
      </c>
      <c r="H117" s="65">
        <v>38288.625</v>
      </c>
      <c r="I117" s="65">
        <v>604131.49101</v>
      </c>
      <c r="J117" s="50"/>
      <c r="L117" s="43"/>
      <c r="M117" s="43"/>
      <c r="N117" s="43"/>
      <c r="O117" s="43"/>
      <c r="P117" s="43"/>
      <c r="Q117" s="43"/>
    </row>
    <row r="118" spans="2:17" s="10" customFormat="1" ht="25.5" customHeight="1">
      <c r="B118" s="26" t="s">
        <v>12</v>
      </c>
      <c r="C118" s="40">
        <f t="shared" si="14"/>
        <v>3906647.3363600005</v>
      </c>
      <c r="D118" s="64">
        <v>1595712.5081700005</v>
      </c>
      <c r="E118" s="64">
        <v>669661.70843</v>
      </c>
      <c r="F118" s="64">
        <v>573904.73771</v>
      </c>
      <c r="G118" s="64">
        <v>297093.16065</v>
      </c>
      <c r="H118" s="65">
        <v>82800.933</v>
      </c>
      <c r="I118" s="65">
        <v>687474.2884</v>
      </c>
      <c r="J118" s="50"/>
      <c r="M118" s="43"/>
      <c r="N118" s="43"/>
      <c r="O118" s="43"/>
      <c r="P118" s="43"/>
      <c r="Q118" s="43"/>
    </row>
    <row r="119" spans="2:17" s="10" customFormat="1" ht="25.5" customHeight="1">
      <c r="B119" s="26" t="s">
        <v>24</v>
      </c>
      <c r="C119" s="40">
        <f t="shared" si="14"/>
        <v>3492856.1804599995</v>
      </c>
      <c r="D119" s="64">
        <v>1430212.44384</v>
      </c>
      <c r="E119" s="64">
        <v>649626.0680799999</v>
      </c>
      <c r="F119" s="64">
        <v>480875.77663</v>
      </c>
      <c r="G119" s="64">
        <v>227206.32033</v>
      </c>
      <c r="H119" s="65">
        <v>45849.973</v>
      </c>
      <c r="I119" s="65">
        <v>659085.59858</v>
      </c>
      <c r="J119" s="50"/>
      <c r="L119" s="43"/>
      <c r="M119" s="43"/>
      <c r="N119" s="43"/>
      <c r="O119" s="43"/>
      <c r="P119" s="43"/>
      <c r="Q119" s="43"/>
    </row>
    <row r="120" spans="2:17" s="10" customFormat="1" ht="25.5" customHeight="1">
      <c r="B120" s="26" t="s">
        <v>14</v>
      </c>
      <c r="C120" s="40">
        <f t="shared" si="14"/>
        <v>3939492.5704900003</v>
      </c>
      <c r="D120" s="64">
        <v>1656005.5348200002</v>
      </c>
      <c r="E120" s="64">
        <v>788215.88044</v>
      </c>
      <c r="F120" s="64">
        <v>543877.814</v>
      </c>
      <c r="G120" s="64">
        <v>253907.29134</v>
      </c>
      <c r="H120" s="65">
        <v>41252.385</v>
      </c>
      <c r="I120" s="65">
        <v>656233.66489</v>
      </c>
      <c r="J120" s="50"/>
      <c r="L120" s="43"/>
      <c r="M120" s="43"/>
      <c r="N120" s="43"/>
      <c r="O120" s="43"/>
      <c r="P120" s="43"/>
      <c r="Q120" s="43"/>
    </row>
    <row r="121" spans="2:17" s="10" customFormat="1" ht="25.5" customHeight="1">
      <c r="B121" s="26" t="s">
        <v>15</v>
      </c>
      <c r="C121" s="40">
        <f t="shared" si="14"/>
        <v>3816629.434409</v>
      </c>
      <c r="D121" s="64">
        <v>1618442.0510590004</v>
      </c>
      <c r="E121" s="64">
        <v>803238.1574200001</v>
      </c>
      <c r="F121" s="64">
        <v>531832.671</v>
      </c>
      <c r="G121" s="64">
        <v>220051.51307999998</v>
      </c>
      <c r="H121" s="65">
        <v>42133.405</v>
      </c>
      <c r="I121" s="65">
        <v>600931.63685</v>
      </c>
      <c r="J121" s="50"/>
      <c r="L121" s="43"/>
      <c r="M121" s="43"/>
      <c r="N121" s="43"/>
      <c r="O121" s="43"/>
      <c r="P121" s="43"/>
      <c r="Q121" s="43"/>
    </row>
    <row r="122" spans="2:17" s="10" customFormat="1" ht="25.5" customHeight="1">
      <c r="B122" s="26" t="s">
        <v>16</v>
      </c>
      <c r="C122" s="40">
        <f t="shared" si="14"/>
        <v>4542768.968760001</v>
      </c>
      <c r="D122" s="64">
        <v>1822006.6155699997</v>
      </c>
      <c r="E122" s="64">
        <v>1084683.79929</v>
      </c>
      <c r="F122" s="64">
        <v>639561.768</v>
      </c>
      <c r="G122" s="64">
        <v>285977.02352</v>
      </c>
      <c r="H122" s="65">
        <v>44619.311</v>
      </c>
      <c r="I122" s="65">
        <v>665920.45138</v>
      </c>
      <c r="J122" s="50"/>
      <c r="L122" s="43"/>
      <c r="M122" s="43"/>
      <c r="N122" s="43"/>
      <c r="O122" s="43"/>
      <c r="P122" s="43"/>
      <c r="Q122" s="43"/>
    </row>
    <row r="123" spans="2:17" s="10" customFormat="1" ht="25.5" customHeight="1">
      <c r="B123" s="26" t="s">
        <v>25</v>
      </c>
      <c r="C123" s="40">
        <f t="shared" si="14"/>
        <v>4237880.692311685</v>
      </c>
      <c r="D123" s="64">
        <v>1726129.64506</v>
      </c>
      <c r="E123" s="64">
        <v>933631.8484400001</v>
      </c>
      <c r="F123" s="64">
        <v>625027.51377</v>
      </c>
      <c r="G123" s="64">
        <v>250851.21996</v>
      </c>
      <c r="H123" s="65">
        <v>55132.312331684996</v>
      </c>
      <c r="I123" s="65">
        <v>647108.1527499999</v>
      </c>
      <c r="J123" s="50"/>
      <c r="L123" s="43"/>
      <c r="M123" s="43"/>
      <c r="N123" s="43"/>
      <c r="O123" s="43"/>
      <c r="P123" s="43"/>
      <c r="Q123" s="43"/>
    </row>
    <row r="124" spans="2:17" s="10" customFormat="1" ht="25.5" customHeight="1">
      <c r="B124" s="26" t="s">
        <v>26</v>
      </c>
      <c r="C124" s="40">
        <f t="shared" si="14"/>
        <v>3739801.8183581647</v>
      </c>
      <c r="D124" s="64">
        <v>1615095.6631499997</v>
      </c>
      <c r="E124" s="64">
        <v>612188.1351</v>
      </c>
      <c r="F124" s="64">
        <v>600948.896</v>
      </c>
      <c r="G124" s="64">
        <v>230330.22938</v>
      </c>
      <c r="H124" s="65">
        <v>52094.943848165</v>
      </c>
      <c r="I124" s="65">
        <v>629143.95088</v>
      </c>
      <c r="J124" s="50"/>
      <c r="L124" s="43"/>
      <c r="M124" s="43"/>
      <c r="N124" s="43"/>
      <c r="O124" s="43"/>
      <c r="P124" s="43"/>
      <c r="Q124" s="43"/>
    </row>
    <row r="125" spans="2:17" s="10" customFormat="1" ht="25.5" customHeight="1">
      <c r="B125" s="26" t="s">
        <v>19</v>
      </c>
      <c r="C125" s="40">
        <f t="shared" si="14"/>
        <v>4312825.24446</v>
      </c>
      <c r="D125" s="64">
        <v>1749868.2086499995</v>
      </c>
      <c r="E125" s="64">
        <v>731652.03168</v>
      </c>
      <c r="F125" s="64">
        <v>817505.1632999999</v>
      </c>
      <c r="G125" s="64">
        <v>301854.85193</v>
      </c>
      <c r="H125" s="65">
        <v>59741.468</v>
      </c>
      <c r="I125" s="65">
        <v>652203.5209</v>
      </c>
      <c r="J125" s="50"/>
      <c r="L125" s="43"/>
      <c r="M125" s="43"/>
      <c r="N125" s="43"/>
      <c r="O125" s="43"/>
      <c r="P125" s="43"/>
      <c r="Q125" s="43"/>
    </row>
    <row r="126" spans="2:17" s="10" customFormat="1" ht="25.5" customHeight="1">
      <c r="B126" s="26" t="s">
        <v>20</v>
      </c>
      <c r="C126" s="40">
        <f t="shared" si="14"/>
        <v>4260821.817027</v>
      </c>
      <c r="D126" s="64">
        <v>1746075.857137</v>
      </c>
      <c r="E126" s="64">
        <v>687651.21065</v>
      </c>
      <c r="F126" s="64">
        <v>865998.761</v>
      </c>
      <c r="G126" s="64">
        <v>218480.74774000002</v>
      </c>
      <c r="H126" s="65">
        <v>73155.083</v>
      </c>
      <c r="I126" s="65">
        <v>669460.1575</v>
      </c>
      <c r="J126" s="50"/>
      <c r="L126" s="43"/>
      <c r="M126" s="43"/>
      <c r="N126" s="43"/>
      <c r="O126" s="43"/>
      <c r="P126" s="43"/>
      <c r="Q126" s="43"/>
    </row>
    <row r="127" spans="2:17" s="10" customFormat="1" ht="25.5" customHeight="1">
      <c r="B127" s="26" t="s">
        <v>21</v>
      </c>
      <c r="C127" s="40">
        <f t="shared" si="14"/>
        <v>5554334.660869999</v>
      </c>
      <c r="D127" s="64">
        <v>2374803.2467899993</v>
      </c>
      <c r="E127" s="64">
        <v>1188441.5065300001</v>
      </c>
      <c r="F127" s="64">
        <v>908305.016</v>
      </c>
      <c r="G127" s="64">
        <v>301007.12488</v>
      </c>
      <c r="H127" s="65">
        <v>100696.183</v>
      </c>
      <c r="I127" s="65">
        <v>681081.5836700001</v>
      </c>
      <c r="J127" s="50"/>
      <c r="L127" s="43"/>
      <c r="M127" s="43"/>
      <c r="N127" s="43"/>
      <c r="O127" s="43"/>
      <c r="P127" s="43"/>
      <c r="Q127" s="43"/>
    </row>
    <row r="128" spans="2:17" s="10" customFormat="1" ht="25.5" customHeight="1">
      <c r="B128" s="26"/>
      <c r="C128" s="40"/>
      <c r="D128" s="63"/>
      <c r="E128" s="63"/>
      <c r="F128" s="63"/>
      <c r="G128" s="63"/>
      <c r="H128" s="63"/>
      <c r="I128" s="63"/>
      <c r="J128" s="28"/>
      <c r="L128" s="43"/>
      <c r="M128" s="43"/>
      <c r="N128" s="43"/>
      <c r="O128" s="43"/>
      <c r="P128" s="43"/>
      <c r="Q128" s="43"/>
    </row>
    <row r="129" spans="2:10" s="15" customFormat="1" ht="34.5" customHeight="1">
      <c r="B129" s="46">
        <v>2022</v>
      </c>
      <c r="C129" s="21">
        <f>SUM(C131:C142)</f>
        <v>48985292.006146</v>
      </c>
      <c r="D129" s="56">
        <f aca="true" t="shared" si="15" ref="D129:I129">SUM(D131:D142)</f>
        <v>20980611.794517003</v>
      </c>
      <c r="E129" s="56">
        <f t="shared" si="15"/>
        <v>8468686.00784</v>
      </c>
      <c r="F129" s="56">
        <f t="shared" si="15"/>
        <v>7049918.71349</v>
      </c>
      <c r="G129" s="56">
        <f>SUM(G131:G142)</f>
        <v>2676250.972109</v>
      </c>
      <c r="H129" s="56">
        <f t="shared" si="15"/>
        <v>1103864.97831</v>
      </c>
      <c r="I129" s="56">
        <f t="shared" si="15"/>
        <v>8705959.53988</v>
      </c>
      <c r="J129" s="42"/>
    </row>
    <row r="130" spans="2:10" s="16" customFormat="1" ht="30.75" customHeight="1">
      <c r="B130" s="37"/>
      <c r="C130" s="38"/>
      <c r="D130" s="61"/>
      <c r="E130" s="61"/>
      <c r="F130" s="61"/>
      <c r="G130" s="61"/>
      <c r="H130" s="61"/>
      <c r="I130" s="61"/>
      <c r="J130" s="45"/>
    </row>
    <row r="131" spans="2:17" s="10" customFormat="1" ht="25.5" customHeight="1">
      <c r="B131" s="26" t="s">
        <v>10</v>
      </c>
      <c r="C131" s="40">
        <f aca="true" t="shared" si="16" ref="C131:C142">SUM(D131:I131)</f>
        <v>3874598.6094159996</v>
      </c>
      <c r="D131" s="63">
        <v>1685989.1804959998</v>
      </c>
      <c r="E131" s="63">
        <v>567464.0446899999</v>
      </c>
      <c r="F131" s="63">
        <v>613770.66973</v>
      </c>
      <c r="G131" s="63">
        <v>225670.84981</v>
      </c>
      <c r="H131" s="63">
        <v>65295.662840000005</v>
      </c>
      <c r="I131" s="63">
        <v>716408.2018500001</v>
      </c>
      <c r="J131" s="28"/>
      <c r="L131" s="39"/>
      <c r="M131" s="39"/>
      <c r="N131" s="39"/>
      <c r="O131" s="39"/>
      <c r="P131" s="39"/>
      <c r="Q131" s="39"/>
    </row>
    <row r="132" spans="2:17" s="10" customFormat="1" ht="25.5" customHeight="1">
      <c r="B132" s="26" t="s">
        <v>11</v>
      </c>
      <c r="C132" s="40">
        <f t="shared" si="16"/>
        <v>3529629.746591</v>
      </c>
      <c r="D132" s="63">
        <v>1521403.1636110002</v>
      </c>
      <c r="E132" s="63">
        <v>478144.39976000006</v>
      </c>
      <c r="F132" s="63">
        <v>602615.68472</v>
      </c>
      <c r="G132" s="63">
        <v>185343.68772000002</v>
      </c>
      <c r="H132" s="63">
        <v>91970.05552</v>
      </c>
      <c r="I132" s="63">
        <v>650152.75526</v>
      </c>
      <c r="J132" s="28"/>
      <c r="L132" s="43"/>
      <c r="M132" s="43"/>
      <c r="N132" s="43"/>
      <c r="O132" s="43"/>
      <c r="P132" s="43"/>
      <c r="Q132" s="43"/>
    </row>
    <row r="133" spans="2:17" s="10" customFormat="1" ht="25.5" customHeight="1">
      <c r="B133" s="26" t="s">
        <v>12</v>
      </c>
      <c r="C133" s="40">
        <f t="shared" si="16"/>
        <v>4332323.71097</v>
      </c>
      <c r="D133" s="63">
        <v>1874388.07071</v>
      </c>
      <c r="E133" s="63">
        <v>658398.3359100001</v>
      </c>
      <c r="F133" s="63">
        <v>647900.658</v>
      </c>
      <c r="G133" s="63">
        <v>268899.28497000004</v>
      </c>
      <c r="H133" s="63">
        <v>157520.9429</v>
      </c>
      <c r="I133" s="63">
        <v>725216.41848</v>
      </c>
      <c r="J133" s="28"/>
      <c r="L133" s="43"/>
      <c r="M133" s="43"/>
      <c r="N133" s="43"/>
      <c r="O133" s="43"/>
      <c r="P133" s="43"/>
      <c r="Q133" s="43"/>
    </row>
    <row r="134" spans="2:17" s="10" customFormat="1" ht="25.5" customHeight="1">
      <c r="B134" s="26" t="s">
        <v>13</v>
      </c>
      <c r="C134" s="40">
        <f t="shared" si="16"/>
        <v>3897676.6922700005</v>
      </c>
      <c r="D134" s="63">
        <v>1597810.16445</v>
      </c>
      <c r="E134" s="63">
        <v>700688.2091300001</v>
      </c>
      <c r="F134" s="63">
        <v>562480.955</v>
      </c>
      <c r="G134" s="63">
        <v>235653.04874</v>
      </c>
      <c r="H134" s="63">
        <v>76381.42983</v>
      </c>
      <c r="I134" s="63">
        <v>724662.88512</v>
      </c>
      <c r="J134" s="28"/>
      <c r="L134" s="43"/>
      <c r="M134" s="43"/>
      <c r="N134" s="43"/>
      <c r="O134" s="43"/>
      <c r="P134" s="43"/>
      <c r="Q134" s="43"/>
    </row>
    <row r="135" spans="2:17" s="10" customFormat="1" ht="25.5" customHeight="1">
      <c r="B135" s="26" t="s">
        <v>14</v>
      </c>
      <c r="C135" s="40">
        <f t="shared" si="16"/>
        <v>3964132.36234</v>
      </c>
      <c r="D135" s="63">
        <v>1660286.41143</v>
      </c>
      <c r="E135" s="63">
        <v>707704.05907</v>
      </c>
      <c r="F135" s="63">
        <v>570359.199</v>
      </c>
      <c r="G135" s="63">
        <v>236814.03873000003</v>
      </c>
      <c r="H135" s="63">
        <v>69074.39598</v>
      </c>
      <c r="I135" s="63">
        <v>719894.25813</v>
      </c>
      <c r="J135" s="28"/>
      <c r="L135" s="43"/>
      <c r="M135" s="43"/>
      <c r="N135" s="43"/>
      <c r="O135" s="43"/>
      <c r="P135" s="43"/>
      <c r="Q135" s="43"/>
    </row>
    <row r="136" spans="2:17" s="10" customFormat="1" ht="25.5" customHeight="1">
      <c r="B136" s="26" t="s">
        <v>15</v>
      </c>
      <c r="C136" s="40">
        <f t="shared" si="16"/>
        <v>3850700.493822001</v>
      </c>
      <c r="D136" s="63">
        <v>1657909.3254020002</v>
      </c>
      <c r="E136" s="63">
        <v>690825.66498</v>
      </c>
      <c r="F136" s="63">
        <v>550528.162</v>
      </c>
      <c r="G136" s="63">
        <v>206717.52993000002</v>
      </c>
      <c r="H136" s="63">
        <v>69729.81008</v>
      </c>
      <c r="I136" s="63">
        <v>674990.00143</v>
      </c>
      <c r="J136" s="28"/>
      <c r="L136" s="43"/>
      <c r="M136" s="43"/>
      <c r="N136" s="43"/>
      <c r="O136" s="43"/>
      <c r="P136" s="43"/>
      <c r="Q136" s="43"/>
    </row>
    <row r="137" spans="2:17" s="10" customFormat="1" ht="25.5" customHeight="1">
      <c r="B137" s="26" t="s">
        <v>16</v>
      </c>
      <c r="C137" s="40">
        <f t="shared" si="16"/>
        <v>4322662.85262</v>
      </c>
      <c r="D137" s="63">
        <v>1793770.4148199998</v>
      </c>
      <c r="E137" s="63">
        <v>867378.5468499999</v>
      </c>
      <c r="F137" s="63">
        <v>584807.052</v>
      </c>
      <c r="G137" s="63">
        <v>239734.00704000003</v>
      </c>
      <c r="H137" s="63">
        <v>68000.50077</v>
      </c>
      <c r="I137" s="63">
        <v>768972.33114</v>
      </c>
      <c r="J137" s="28"/>
      <c r="L137" s="43"/>
      <c r="M137" s="43"/>
      <c r="N137" s="43"/>
      <c r="O137" s="43"/>
      <c r="P137" s="43"/>
      <c r="Q137" s="43"/>
    </row>
    <row r="138" spans="2:17" s="10" customFormat="1" ht="25.5" customHeight="1">
      <c r="B138" s="26" t="s">
        <v>25</v>
      </c>
      <c r="C138" s="40">
        <f t="shared" si="16"/>
        <v>4008701.5932299993</v>
      </c>
      <c r="D138" s="63">
        <v>1753571.93685</v>
      </c>
      <c r="E138" s="63">
        <v>665113.6219299998</v>
      </c>
      <c r="F138" s="63">
        <v>604218.39997</v>
      </c>
      <c r="G138" s="63">
        <v>215594.74547</v>
      </c>
      <c r="H138" s="63">
        <v>94689.4697</v>
      </c>
      <c r="I138" s="63">
        <v>675513.4193099999</v>
      </c>
      <c r="J138" s="28"/>
      <c r="L138" s="43"/>
      <c r="M138" s="43"/>
      <c r="N138" s="43"/>
      <c r="O138" s="43"/>
      <c r="P138" s="43"/>
      <c r="Q138" s="43"/>
    </row>
    <row r="139" spans="2:17" s="10" customFormat="1" ht="25.5" customHeight="1">
      <c r="B139" s="26" t="s">
        <v>26</v>
      </c>
      <c r="C139" s="40">
        <f t="shared" si="16"/>
        <v>3773922.197529</v>
      </c>
      <c r="D139" s="63">
        <v>1587586.3954389999</v>
      </c>
      <c r="E139" s="63">
        <v>583291.88301</v>
      </c>
      <c r="F139" s="63">
        <v>566361.667</v>
      </c>
      <c r="G139" s="63">
        <v>205380.50843000002</v>
      </c>
      <c r="H139" s="63">
        <v>92086.66111</v>
      </c>
      <c r="I139" s="63">
        <v>739215.0825400001</v>
      </c>
      <c r="J139" s="28"/>
      <c r="L139" s="43"/>
      <c r="M139" s="43"/>
      <c r="N139" s="43"/>
      <c r="O139" s="43"/>
      <c r="P139" s="43"/>
      <c r="Q139" s="43"/>
    </row>
    <row r="140" spans="2:17" s="10" customFormat="1" ht="25.5" customHeight="1">
      <c r="B140" s="26" t="s">
        <v>19</v>
      </c>
      <c r="C140" s="40">
        <f t="shared" si="16"/>
        <v>4043658.341402</v>
      </c>
      <c r="D140" s="63">
        <v>1719613.8854419996</v>
      </c>
      <c r="E140" s="63">
        <v>693230.7655099999</v>
      </c>
      <c r="F140" s="63">
        <v>574123.538</v>
      </c>
      <c r="G140" s="63">
        <v>213762.1711</v>
      </c>
      <c r="H140" s="63">
        <v>95982.12263</v>
      </c>
      <c r="I140" s="63">
        <v>746945.8587199999</v>
      </c>
      <c r="J140" s="28"/>
      <c r="L140" s="43"/>
      <c r="M140" s="43"/>
      <c r="N140" s="43"/>
      <c r="O140" s="43"/>
      <c r="P140" s="43"/>
      <c r="Q140" s="43"/>
    </row>
    <row r="141" spans="2:17" s="10" customFormat="1" ht="25.5" customHeight="1">
      <c r="B141" s="26" t="s">
        <v>20</v>
      </c>
      <c r="C141" s="40">
        <f t="shared" si="16"/>
        <v>4036324.4163820003</v>
      </c>
      <c r="D141" s="63">
        <v>1701581.654732</v>
      </c>
      <c r="E141" s="63">
        <v>662863.75603</v>
      </c>
      <c r="F141" s="63">
        <v>585745.649</v>
      </c>
      <c r="G141" s="63">
        <v>198343.62304000003</v>
      </c>
      <c r="H141" s="63">
        <v>104631.92695000001</v>
      </c>
      <c r="I141" s="63">
        <v>783157.80663</v>
      </c>
      <c r="J141" s="28"/>
      <c r="L141" s="43"/>
      <c r="M141" s="43"/>
      <c r="N141" s="43"/>
      <c r="O141" s="43"/>
      <c r="P141" s="43"/>
      <c r="Q141" s="43"/>
    </row>
    <row r="142" spans="2:17" s="10" customFormat="1" ht="25.5" customHeight="1">
      <c r="B142" s="26" t="s">
        <v>21</v>
      </c>
      <c r="C142" s="40">
        <f t="shared" si="16"/>
        <v>5350960.989574001</v>
      </c>
      <c r="D142" s="63">
        <v>2426701.1911350004</v>
      </c>
      <c r="E142" s="63">
        <v>1193582.7209700001</v>
      </c>
      <c r="F142" s="63">
        <v>587007.0790700001</v>
      </c>
      <c r="G142" s="63">
        <v>244337.477129</v>
      </c>
      <c r="H142" s="63">
        <v>118502</v>
      </c>
      <c r="I142" s="63">
        <v>780830.52127</v>
      </c>
      <c r="J142" s="28"/>
      <c r="L142" s="43"/>
      <c r="M142" s="43"/>
      <c r="N142" s="43"/>
      <c r="O142" s="43"/>
      <c r="P142" s="43"/>
      <c r="Q142" s="43"/>
    </row>
    <row r="143" spans="2:17" s="10" customFormat="1" ht="25.5" customHeight="1">
      <c r="B143" s="26"/>
      <c r="C143" s="40"/>
      <c r="D143" s="63"/>
      <c r="E143" s="63"/>
      <c r="F143" s="63"/>
      <c r="G143" s="63"/>
      <c r="H143" s="63"/>
      <c r="I143" s="63"/>
      <c r="J143" s="28"/>
      <c r="L143" s="43"/>
      <c r="M143" s="43"/>
      <c r="N143" s="43"/>
      <c r="O143" s="43"/>
      <c r="P143" s="43"/>
      <c r="Q143" s="43"/>
    </row>
    <row r="144" spans="2:10" s="122" customFormat="1" ht="34.5" customHeight="1">
      <c r="B144" s="46" t="s">
        <v>48</v>
      </c>
      <c r="C144" s="120">
        <f>SUM(C146:C157)</f>
        <v>48606156.05676434</v>
      </c>
      <c r="D144" s="120">
        <f aca="true" t="shared" si="17" ref="D144:I144">SUM(D146:D157)</f>
        <v>22218559.374538742</v>
      </c>
      <c r="E144" s="120">
        <f t="shared" si="17"/>
        <v>7800321.0713100005</v>
      </c>
      <c r="F144" s="120">
        <f t="shared" si="17"/>
        <v>6122465.515839999</v>
      </c>
      <c r="G144" s="120">
        <f t="shared" si="17"/>
        <v>2494502.480391</v>
      </c>
      <c r="H144" s="120">
        <f t="shared" si="17"/>
        <v>1313983.665617211</v>
      </c>
      <c r="I144" s="120">
        <f t="shared" si="17"/>
        <v>8656323.9490674</v>
      </c>
      <c r="J144" s="121"/>
    </row>
    <row r="145" spans="2:10" s="16" customFormat="1" ht="30.75" customHeight="1">
      <c r="B145" s="37"/>
      <c r="C145" s="38"/>
      <c r="D145" s="127"/>
      <c r="E145" s="61"/>
      <c r="F145" s="61"/>
      <c r="G145" s="61"/>
      <c r="H145" s="61"/>
      <c r="I145" s="61"/>
      <c r="J145" s="45"/>
    </row>
    <row r="146" spans="2:17" s="10" customFormat="1" ht="25.5" customHeight="1">
      <c r="B146" s="26" t="s">
        <v>10</v>
      </c>
      <c r="C146" s="40">
        <f aca="true" t="shared" si="18" ref="C146:C156">SUM(D146:I146)</f>
        <v>3743416.5359650003</v>
      </c>
      <c r="D146" s="63">
        <v>1594526.990205</v>
      </c>
      <c r="E146" s="63">
        <v>568480.55845</v>
      </c>
      <c r="F146" s="63">
        <v>600627.817</v>
      </c>
      <c r="G146" s="63">
        <v>195943.75593</v>
      </c>
      <c r="H146" s="63">
        <v>97594.99937</v>
      </c>
      <c r="I146" s="63">
        <v>686242.41501</v>
      </c>
      <c r="J146" s="28"/>
      <c r="L146" s="39"/>
      <c r="M146" s="39"/>
      <c r="N146" s="39"/>
      <c r="O146" s="39"/>
      <c r="P146" s="39"/>
      <c r="Q146" s="39"/>
    </row>
    <row r="147" spans="2:17" s="10" customFormat="1" ht="25.5" customHeight="1">
      <c r="B147" s="26" t="s">
        <v>11</v>
      </c>
      <c r="C147" s="40">
        <f t="shared" si="18"/>
        <v>3708988.839757</v>
      </c>
      <c r="D147" s="63">
        <v>1629161.4680869998</v>
      </c>
      <c r="E147" s="63">
        <v>557737.77974</v>
      </c>
      <c r="F147" s="63">
        <v>531077.791</v>
      </c>
      <c r="G147" s="63">
        <v>208891.05832999997</v>
      </c>
      <c r="H147" s="63">
        <v>151919.86496</v>
      </c>
      <c r="I147" s="63">
        <v>630200.87764</v>
      </c>
      <c r="J147" s="28"/>
      <c r="L147" s="39"/>
      <c r="M147" s="39"/>
      <c r="N147" s="39"/>
      <c r="O147" s="39"/>
      <c r="P147" s="39"/>
      <c r="Q147" s="39"/>
    </row>
    <row r="148" spans="2:17" s="10" customFormat="1" ht="25.5" customHeight="1">
      <c r="B148" s="26" t="s">
        <v>12</v>
      </c>
      <c r="C148" s="40">
        <f t="shared" si="18"/>
        <v>4354506.9212299995</v>
      </c>
      <c r="D148" s="63">
        <v>1960002.9962400002</v>
      </c>
      <c r="E148" s="63">
        <v>614728.48327</v>
      </c>
      <c r="F148" s="63">
        <v>640214.276</v>
      </c>
      <c r="G148" s="63">
        <v>230919.68443</v>
      </c>
      <c r="H148" s="63">
        <v>189330.42997</v>
      </c>
      <c r="I148" s="63">
        <v>719311.0513200001</v>
      </c>
      <c r="J148" s="28"/>
      <c r="L148" s="43"/>
      <c r="M148" s="43"/>
      <c r="N148" s="43"/>
      <c r="O148" s="43"/>
      <c r="P148" s="43"/>
      <c r="Q148" s="43"/>
    </row>
    <row r="149" spans="2:17" s="10" customFormat="1" ht="25.5" customHeight="1">
      <c r="B149" s="26" t="s">
        <v>13</v>
      </c>
      <c r="C149" s="40">
        <f t="shared" si="18"/>
        <v>4095735.4209330003</v>
      </c>
      <c r="D149" s="63">
        <v>1874077.3879270004</v>
      </c>
      <c r="E149" s="63">
        <v>652099.0607</v>
      </c>
      <c r="F149" s="63">
        <v>497813.29961</v>
      </c>
      <c r="G149" s="63">
        <v>214395.98518599998</v>
      </c>
      <c r="H149" s="63">
        <v>69898.385</v>
      </c>
      <c r="I149" s="63">
        <v>787451.30251</v>
      </c>
      <c r="J149" s="28"/>
      <c r="L149" s="43"/>
      <c r="M149" s="43"/>
      <c r="N149" s="43"/>
      <c r="O149" s="43"/>
      <c r="P149" s="43"/>
      <c r="Q149" s="43"/>
    </row>
    <row r="150" spans="2:17" s="10" customFormat="1" ht="25.5" customHeight="1">
      <c r="B150" s="26" t="s">
        <v>14</v>
      </c>
      <c r="C150" s="40">
        <f t="shared" si="18"/>
        <v>3963305.0156404</v>
      </c>
      <c r="D150" s="63">
        <v>1832378.918941</v>
      </c>
      <c r="E150" s="63">
        <v>645676.6435700001</v>
      </c>
      <c r="F150" s="63">
        <v>477847.43467</v>
      </c>
      <c r="G150" s="63">
        <v>219801.638565</v>
      </c>
      <c r="H150" s="63">
        <v>74224.78603940002</v>
      </c>
      <c r="I150" s="63">
        <v>713375.593855</v>
      </c>
      <c r="J150" s="28"/>
      <c r="L150" s="43"/>
      <c r="M150" s="43"/>
      <c r="N150" s="43"/>
      <c r="O150" s="43"/>
      <c r="P150" s="43"/>
      <c r="Q150" s="43"/>
    </row>
    <row r="151" spans="2:17" s="10" customFormat="1" ht="25.5" customHeight="1">
      <c r="B151" s="26" t="s">
        <v>15</v>
      </c>
      <c r="C151" s="40">
        <f t="shared" si="18"/>
        <v>3757536.2911087405</v>
      </c>
      <c r="D151" s="63">
        <v>1736318.7650287407</v>
      </c>
      <c r="E151" s="63">
        <v>595462.59518</v>
      </c>
      <c r="F151" s="63">
        <v>450736.35589999997</v>
      </c>
      <c r="G151" s="63">
        <v>205149.082</v>
      </c>
      <c r="H151" s="63">
        <v>76123.2357</v>
      </c>
      <c r="I151" s="63">
        <v>693746.2572999999</v>
      </c>
      <c r="J151" s="28"/>
      <c r="L151" s="43"/>
      <c r="M151" s="43"/>
      <c r="N151" s="43"/>
      <c r="O151" s="43"/>
      <c r="P151" s="43"/>
      <c r="Q151" s="43"/>
    </row>
    <row r="152" spans="2:17" s="10" customFormat="1" ht="25.5" customHeight="1">
      <c r="B152" s="26" t="s">
        <v>16</v>
      </c>
      <c r="C152" s="40">
        <f t="shared" si="18"/>
        <v>4133610.3197919447</v>
      </c>
      <c r="D152" s="63">
        <v>1872963.0141699996</v>
      </c>
      <c r="E152" s="63">
        <v>759943.002</v>
      </c>
      <c r="F152" s="63">
        <v>490546.92</v>
      </c>
      <c r="G152" s="63">
        <v>210179.18806000001</v>
      </c>
      <c r="H152" s="63">
        <v>65903.49959494504</v>
      </c>
      <c r="I152" s="63">
        <v>734074.695967</v>
      </c>
      <c r="J152" s="28"/>
      <c r="L152" s="43"/>
      <c r="M152" s="43"/>
      <c r="N152" s="43"/>
      <c r="O152" s="43"/>
      <c r="P152" s="43"/>
      <c r="Q152" s="43"/>
    </row>
    <row r="153" spans="2:17" s="10" customFormat="1" ht="25.5" customHeight="1">
      <c r="B153" s="26" t="s">
        <v>25</v>
      </c>
      <c r="C153" s="40">
        <f t="shared" si="18"/>
        <v>3771301.65046714</v>
      </c>
      <c r="D153" s="63">
        <v>1774264.9359600001</v>
      </c>
      <c r="E153" s="63">
        <v>549251.352</v>
      </c>
      <c r="F153" s="63">
        <v>475032.84936</v>
      </c>
      <c r="G153" s="63">
        <v>196522.96042999998</v>
      </c>
      <c r="H153" s="63">
        <v>74082.36171714003</v>
      </c>
      <c r="I153" s="63">
        <v>702147.191</v>
      </c>
      <c r="J153" s="28"/>
      <c r="L153" s="43"/>
      <c r="M153" s="43"/>
      <c r="N153" s="43"/>
      <c r="O153" s="43"/>
      <c r="P153" s="43"/>
      <c r="Q153" s="43"/>
    </row>
    <row r="154" spans="2:17" s="10" customFormat="1" ht="25.5" customHeight="1">
      <c r="B154" s="26" t="s">
        <v>26</v>
      </c>
      <c r="C154" s="40">
        <f t="shared" si="18"/>
        <v>3881406.024219363</v>
      </c>
      <c r="D154" s="63">
        <v>1784378.8756950002</v>
      </c>
      <c r="E154" s="63">
        <v>517810.246</v>
      </c>
      <c r="F154" s="63">
        <v>473672.814</v>
      </c>
      <c r="G154" s="63">
        <v>189481.38927</v>
      </c>
      <c r="H154" s="63">
        <v>98241.05725436304</v>
      </c>
      <c r="I154" s="63">
        <v>817821.642</v>
      </c>
      <c r="J154" s="28"/>
      <c r="L154" s="43"/>
      <c r="M154" s="43"/>
      <c r="N154" s="43"/>
      <c r="O154" s="43"/>
      <c r="P154" s="43"/>
      <c r="Q154" s="43"/>
    </row>
    <row r="155" spans="2:17" s="10" customFormat="1" ht="25.5" customHeight="1">
      <c r="B155" s="26" t="s">
        <v>19</v>
      </c>
      <c r="C155" s="40">
        <f t="shared" si="18"/>
        <v>3849426.312982363</v>
      </c>
      <c r="D155" s="63">
        <v>1759800.322838</v>
      </c>
      <c r="E155" s="63">
        <v>604771.0434</v>
      </c>
      <c r="F155" s="63">
        <v>480821.282</v>
      </c>
      <c r="G155" s="63">
        <v>197343.95149</v>
      </c>
      <c r="H155" s="63">
        <v>105294.286254363</v>
      </c>
      <c r="I155" s="63">
        <v>701395.427</v>
      </c>
      <c r="J155" s="28"/>
      <c r="L155" s="43"/>
      <c r="M155" s="43"/>
      <c r="N155" s="43"/>
      <c r="O155" s="43"/>
      <c r="P155" s="43"/>
      <c r="Q155" s="43"/>
    </row>
    <row r="156" spans="2:17" s="10" customFormat="1" ht="25.5" customHeight="1">
      <c r="B156" s="26" t="s">
        <v>20</v>
      </c>
      <c r="C156" s="40">
        <f t="shared" si="18"/>
        <v>3941795.0908999993</v>
      </c>
      <c r="D156" s="63">
        <v>1798103.3288999998</v>
      </c>
      <c r="E156" s="63">
        <v>614149.236</v>
      </c>
      <c r="F156" s="63">
        <v>492800.202</v>
      </c>
      <c r="G156" s="63">
        <v>180196.13000000006</v>
      </c>
      <c r="H156" s="63">
        <v>120490.584</v>
      </c>
      <c r="I156" s="63">
        <v>736055.61</v>
      </c>
      <c r="J156" s="28"/>
      <c r="L156" s="43"/>
      <c r="M156" s="43"/>
      <c r="N156" s="43"/>
      <c r="O156" s="43"/>
      <c r="P156" s="43"/>
      <c r="Q156" s="43"/>
    </row>
    <row r="157" spans="2:17" s="10" customFormat="1" ht="25.5" customHeight="1">
      <c r="B157" s="26" t="s">
        <v>21</v>
      </c>
      <c r="C157" s="40">
        <f>SUM(D157:I157)</f>
        <v>5405127.633769401</v>
      </c>
      <c r="D157" s="63">
        <v>2602582.370547001</v>
      </c>
      <c r="E157" s="63">
        <v>1120211.071</v>
      </c>
      <c r="F157" s="63">
        <v>511274.4743</v>
      </c>
      <c r="G157" s="63">
        <v>245677.65670000005</v>
      </c>
      <c r="H157" s="63">
        <v>190880.17575699996</v>
      </c>
      <c r="I157" s="63">
        <v>734501.8854654</v>
      </c>
      <c r="J157" s="28"/>
      <c r="L157" s="43"/>
      <c r="M157" s="43"/>
      <c r="N157" s="43"/>
      <c r="O157" s="43"/>
      <c r="P157" s="43"/>
      <c r="Q157" s="43"/>
    </row>
    <row r="158" spans="2:17" s="10" customFormat="1" ht="25.5" customHeight="1">
      <c r="B158" s="26"/>
      <c r="C158" s="40"/>
      <c r="D158" s="63"/>
      <c r="E158" s="63"/>
      <c r="F158" s="63"/>
      <c r="G158" s="63"/>
      <c r="H158" s="63"/>
      <c r="I158" s="63"/>
      <c r="J158" s="28"/>
      <c r="L158" s="43"/>
      <c r="M158" s="43"/>
      <c r="N158" s="43"/>
      <c r="O158" s="43"/>
      <c r="P158" s="43"/>
      <c r="Q158" s="43"/>
    </row>
    <row r="159" spans="2:10" s="122" customFormat="1" ht="34.5" customHeight="1">
      <c r="B159" s="46" t="s">
        <v>54</v>
      </c>
      <c r="C159" s="21">
        <f>+C161</f>
        <v>3972037.96</v>
      </c>
      <c r="D159" s="120">
        <f aca="true" t="shared" si="19" ref="D159:I159">+D161</f>
        <v>1861674</v>
      </c>
      <c r="E159" s="120">
        <f t="shared" si="19"/>
        <v>533096</v>
      </c>
      <c r="F159" s="120">
        <f t="shared" si="19"/>
        <v>564608.9</v>
      </c>
      <c r="G159" s="120">
        <f t="shared" si="19"/>
        <v>215335.66</v>
      </c>
      <c r="H159" s="120">
        <f t="shared" si="19"/>
        <v>105704</v>
      </c>
      <c r="I159" s="120">
        <f t="shared" si="19"/>
        <v>691619.4</v>
      </c>
      <c r="J159" s="121"/>
    </row>
    <row r="160" spans="2:17" s="10" customFormat="1" ht="25.5" customHeight="1">
      <c r="B160" s="26"/>
      <c r="C160" s="40"/>
      <c r="D160" s="63"/>
      <c r="E160" s="63"/>
      <c r="F160" s="63"/>
      <c r="G160" s="63"/>
      <c r="H160" s="63"/>
      <c r="I160" s="63"/>
      <c r="J160" s="28"/>
      <c r="L160" s="43"/>
      <c r="M160" s="43"/>
      <c r="N160" s="43"/>
      <c r="O160" s="43"/>
      <c r="P160" s="43"/>
      <c r="Q160" s="43"/>
    </row>
    <row r="161" spans="2:17" s="10" customFormat="1" ht="25.5" customHeight="1">
      <c r="B161" s="26" t="s">
        <v>10</v>
      </c>
      <c r="C161" s="40">
        <f>SUM(D161:I161)</f>
        <v>3972037.96</v>
      </c>
      <c r="D161" s="63">
        <v>1861674</v>
      </c>
      <c r="E161" s="63">
        <v>533096</v>
      </c>
      <c r="F161" s="63">
        <v>564608.9</v>
      </c>
      <c r="G161" s="63">
        <v>215335.66</v>
      </c>
      <c r="H161" s="63">
        <v>105704</v>
      </c>
      <c r="I161" s="63">
        <v>691619.4</v>
      </c>
      <c r="J161" s="28"/>
      <c r="L161" s="39"/>
      <c r="M161" s="39"/>
      <c r="N161" s="39"/>
      <c r="O161" s="39"/>
      <c r="P161" s="39"/>
      <c r="Q161" s="39"/>
    </row>
    <row r="162" spans="2:17" s="10" customFormat="1" ht="25.5" customHeight="1">
      <c r="B162" s="26"/>
      <c r="C162" s="40"/>
      <c r="D162" s="63"/>
      <c r="E162" s="63"/>
      <c r="F162" s="63"/>
      <c r="G162" s="63"/>
      <c r="H162" s="63"/>
      <c r="I162" s="63"/>
      <c r="J162" s="28"/>
      <c r="L162" s="43"/>
      <c r="M162" s="43"/>
      <c r="N162" s="43"/>
      <c r="O162" s="43"/>
      <c r="P162" s="43"/>
      <c r="Q162" s="43"/>
    </row>
    <row r="163" spans="2:10" s="126" customFormat="1" ht="57" customHeight="1">
      <c r="B163" s="124" t="s">
        <v>55</v>
      </c>
      <c r="C163" s="128">
        <f>((C161/C146)-1)*100</f>
        <v>6.107293212991705</v>
      </c>
      <c r="D163" s="128">
        <f aca="true" t="shared" si="20" ref="D163:I163">((D161/D146)-1)*100</f>
        <v>16.753997356962547</v>
      </c>
      <c r="E163" s="128">
        <f t="shared" si="20"/>
        <v>-6.224409599244407</v>
      </c>
      <c r="F163" s="128">
        <f t="shared" si="20"/>
        <v>-5.996877930147548</v>
      </c>
      <c r="G163" s="128">
        <f t="shared" si="20"/>
        <v>9.896668550605735</v>
      </c>
      <c r="H163" s="128">
        <f t="shared" si="20"/>
        <v>8.308827995640765</v>
      </c>
      <c r="I163" s="128">
        <f t="shared" si="20"/>
        <v>0.7835401707021683</v>
      </c>
      <c r="J163" s="125"/>
    </row>
    <row r="164" spans="2:6" ht="15">
      <c r="B164" s="47" t="s">
        <v>29</v>
      </c>
      <c r="C164" s="15"/>
      <c r="D164" s="66"/>
      <c r="F164" s="68"/>
    </row>
    <row r="165" spans="2:6" ht="15">
      <c r="B165" s="48" t="s">
        <v>30</v>
      </c>
      <c r="C165" s="72"/>
      <c r="D165" s="66"/>
      <c r="E165" s="66"/>
      <c r="F165" s="66"/>
    </row>
    <row r="166" spans="2:9" ht="15.75">
      <c r="B166" s="130" t="s">
        <v>31</v>
      </c>
      <c r="C166" s="130"/>
      <c r="D166" s="130"/>
      <c r="F166" s="69"/>
      <c r="G166" s="68"/>
      <c r="I166" s="63"/>
    </row>
    <row r="167" spans="2:9" ht="17.25" customHeight="1">
      <c r="B167" s="48" t="s">
        <v>32</v>
      </c>
      <c r="C167" s="72"/>
      <c r="D167" s="66"/>
      <c r="F167" s="68"/>
      <c r="I167" s="63"/>
    </row>
    <row r="168" spans="2:7" ht="15">
      <c r="B168" s="47" t="s">
        <v>33</v>
      </c>
      <c r="C168" s="73"/>
      <c r="D168" s="70"/>
      <c r="F168" s="68"/>
      <c r="G168" s="68"/>
    </row>
    <row r="169" spans="2:4" ht="15">
      <c r="B169" s="47" t="s">
        <v>34</v>
      </c>
      <c r="C169" s="73"/>
      <c r="D169" s="70"/>
    </row>
    <row r="171" spans="4:9" ht="15">
      <c r="D171" s="49"/>
      <c r="E171" s="49"/>
      <c r="F171" s="49"/>
      <c r="G171" s="49"/>
      <c r="H171" s="49"/>
      <c r="I171" s="49"/>
    </row>
    <row r="172" ht="15">
      <c r="D172" s="49"/>
    </row>
  </sheetData>
  <sheetProtection/>
  <mergeCells count="11">
    <mergeCell ref="H6:H8"/>
    <mergeCell ref="I6:I8"/>
    <mergeCell ref="J6:J8"/>
    <mergeCell ref="B3:I3"/>
    <mergeCell ref="B4:I4"/>
    <mergeCell ref="B166:D166"/>
    <mergeCell ref="B6:B8"/>
    <mergeCell ref="D6:D8"/>
    <mergeCell ref="E6:E8"/>
    <mergeCell ref="F6:F8"/>
    <mergeCell ref="G6:G8"/>
  </mergeCells>
  <printOptions horizontalCentered="1" vertic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157"/>
  <sheetViews>
    <sheetView showGridLines="0" zoomScalePageLayoutView="0" workbookViewId="0" topLeftCell="A121">
      <selection activeCell="B147" sqref="B147"/>
    </sheetView>
  </sheetViews>
  <sheetFormatPr defaultColWidth="11.421875" defaultRowHeight="15"/>
  <cols>
    <col min="1" max="1" width="19.421875" style="74" customWidth="1"/>
    <col min="2" max="2" width="18.7109375" style="75" customWidth="1"/>
    <col min="3" max="3" width="20.28125" style="76" customWidth="1"/>
    <col min="4" max="4" width="19.28125" style="76" customWidth="1"/>
    <col min="5" max="5" width="24.140625" style="76" customWidth="1"/>
    <col min="6" max="6" width="20.421875" style="76" customWidth="1"/>
    <col min="7" max="7" width="20.8515625" style="76" customWidth="1"/>
    <col min="8" max="8" width="19.00390625" style="76" customWidth="1"/>
    <col min="9" max="9" width="2.8515625" style="74" customWidth="1"/>
    <col min="10" max="16384" width="11.421875" style="74" customWidth="1"/>
  </cols>
  <sheetData>
    <row r="3" spans="1:8" ht="15">
      <c r="A3" s="143" t="s">
        <v>51</v>
      </c>
      <c r="B3" s="144"/>
      <c r="C3" s="144"/>
      <c r="D3" s="144"/>
      <c r="E3" s="144"/>
      <c r="F3" s="144"/>
      <c r="G3" s="144"/>
      <c r="H3" s="144"/>
    </row>
    <row r="4" spans="1:8" ht="12.75">
      <c r="A4" s="144" t="s">
        <v>47</v>
      </c>
      <c r="B4" s="144"/>
      <c r="C4" s="144"/>
      <c r="D4" s="144"/>
      <c r="E4" s="144"/>
      <c r="F4" s="144"/>
      <c r="G4" s="144"/>
      <c r="H4" s="144"/>
    </row>
    <row r="6" spans="1:9" ht="12.75">
      <c r="A6" s="145" t="s">
        <v>1</v>
      </c>
      <c r="B6" s="77"/>
      <c r="C6" s="148" t="s">
        <v>2</v>
      </c>
      <c r="D6" s="148" t="s">
        <v>3</v>
      </c>
      <c r="E6" s="148" t="s">
        <v>4</v>
      </c>
      <c r="F6" s="148" t="s">
        <v>5</v>
      </c>
      <c r="G6" s="148" t="s">
        <v>6</v>
      </c>
      <c r="H6" s="148" t="s">
        <v>7</v>
      </c>
      <c r="I6" s="154"/>
    </row>
    <row r="7" spans="1:9" ht="12.75">
      <c r="A7" s="146"/>
      <c r="B7" s="78" t="s">
        <v>8</v>
      </c>
      <c r="C7" s="149"/>
      <c r="D7" s="149"/>
      <c r="E7" s="149"/>
      <c r="F7" s="149"/>
      <c r="G7" s="149"/>
      <c r="H7" s="149"/>
      <c r="I7" s="155"/>
    </row>
    <row r="8" spans="1:9" ht="12.75">
      <c r="A8" s="147"/>
      <c r="B8" s="79"/>
      <c r="C8" s="150"/>
      <c r="D8" s="150"/>
      <c r="E8" s="150"/>
      <c r="F8" s="150"/>
      <c r="G8" s="150"/>
      <c r="H8" s="150"/>
      <c r="I8" s="156"/>
    </row>
    <row r="9" spans="1:9" ht="12.75">
      <c r="A9" s="80"/>
      <c r="B9" s="81"/>
      <c r="C9" s="82"/>
      <c r="D9" s="82"/>
      <c r="E9" s="82"/>
      <c r="F9" s="82"/>
      <c r="G9" s="82"/>
      <c r="H9" s="82"/>
      <c r="I9" s="83"/>
    </row>
    <row r="10" spans="1:9" ht="12.75">
      <c r="A10" s="84">
        <v>2015</v>
      </c>
      <c r="B10" s="85">
        <f>(('Nivel de Ventas  por CIIU'!C26/'Nivel de Ventas  por CIIU'!C10)-1)*100</f>
        <v>3.9324536165538992</v>
      </c>
      <c r="C10" s="85">
        <f>(('Nivel de Ventas  por CIIU'!D26/'Nivel de Ventas  por CIIU'!D10)-1)*100</f>
        <v>6.400620685201974</v>
      </c>
      <c r="D10" s="85">
        <f>(('Nivel de Ventas  por CIIU'!E26/'Nivel de Ventas  por CIIU'!E10)-1)*100</f>
        <v>1.2314545549487743</v>
      </c>
      <c r="E10" s="85">
        <f>(('Nivel de Ventas  por CIIU'!F26/'Nivel de Ventas  por CIIU'!F10)-1)*100</f>
        <v>2.9162407292525616</v>
      </c>
      <c r="F10" s="85">
        <f>(('Nivel de Ventas  por CIIU'!G26/'Nivel de Ventas  por CIIU'!G10)-1)*100</f>
        <v>-2.057580983955065</v>
      </c>
      <c r="G10" s="85">
        <f>(('Nivel de Ventas  por CIIU'!H26/'Nivel de Ventas  por CIIU'!H10)-1)*100</f>
        <v>5.495853520436245</v>
      </c>
      <c r="H10" s="85">
        <f>(('Nivel de Ventas  por CIIU'!I26/'Nivel de Ventas  por CIIU'!I10)-1)*100</f>
        <v>4.635965185887936</v>
      </c>
      <c r="I10" s="86"/>
    </row>
    <row r="11" spans="1:9" ht="12.75">
      <c r="A11" s="87"/>
      <c r="B11" s="88"/>
      <c r="C11" s="89"/>
      <c r="D11" s="89"/>
      <c r="E11" s="89"/>
      <c r="F11" s="89"/>
      <c r="G11" s="89"/>
      <c r="H11" s="89"/>
      <c r="I11" s="90"/>
    </row>
    <row r="12" spans="1:9" ht="12.75">
      <c r="A12" s="91" t="s">
        <v>10</v>
      </c>
      <c r="B12" s="92">
        <f>(('Nivel de Ventas  por CIIU'!C28/'Nivel de Ventas  por CIIU'!C12)-1)*100</f>
        <v>4.638530767350901</v>
      </c>
      <c r="C12" s="92">
        <f>(('Nivel de Ventas  por CIIU'!D28/'Nivel de Ventas  por CIIU'!D12)-1)*100</f>
        <v>10.45535089282077</v>
      </c>
      <c r="D12" s="92">
        <f>(('Nivel de Ventas  por CIIU'!E28/'Nivel de Ventas  por CIIU'!E12)-1)*100</f>
        <v>4.760736691703693</v>
      </c>
      <c r="E12" s="92">
        <f>(('Nivel de Ventas  por CIIU'!F28/'Nivel de Ventas  por CIIU'!F12)-1)*100</f>
        <v>6.999775309083511</v>
      </c>
      <c r="F12" s="92">
        <f>(('Nivel de Ventas  por CIIU'!G28/'Nivel de Ventas  por CIIU'!G12)-1)*100</f>
        <v>-2.7337808513826944</v>
      </c>
      <c r="G12" s="92">
        <f>(('Nivel de Ventas  por CIIU'!H28/'Nivel de Ventas  por CIIU'!H12)-1)*100</f>
        <v>-17.985011090934368</v>
      </c>
      <c r="H12" s="92">
        <f>(('Nivel de Ventas  por CIIU'!I28/'Nivel de Ventas  por CIIU'!I12)-1)*100</f>
        <v>-0.6318652448571993</v>
      </c>
      <c r="I12" s="83"/>
    </row>
    <row r="13" spans="1:9" ht="12.75">
      <c r="A13" s="91" t="s">
        <v>11</v>
      </c>
      <c r="B13" s="92">
        <f>(('Nivel de Ventas  por CIIU'!C29/'Nivel de Ventas  por CIIU'!C13)-1)*100</f>
        <v>6.2433937992626864</v>
      </c>
      <c r="C13" s="92">
        <f>(('Nivel de Ventas  por CIIU'!D29/'Nivel de Ventas  por CIIU'!D13)-1)*100</f>
        <v>8.930010155970658</v>
      </c>
      <c r="D13" s="92">
        <f>(('Nivel de Ventas  por CIIU'!E29/'Nivel de Ventas  por CIIU'!E13)-1)*100</f>
        <v>3.2660929748933087</v>
      </c>
      <c r="E13" s="92">
        <f>(('Nivel de Ventas  por CIIU'!F29/'Nivel de Ventas  por CIIU'!F13)-1)*100</f>
        <v>7.191543521870569</v>
      </c>
      <c r="F13" s="92">
        <f>(('Nivel de Ventas  por CIIU'!G29/'Nivel de Ventas  por CIIU'!G13)-1)*100</f>
        <v>3.3547545533493706</v>
      </c>
      <c r="G13" s="92">
        <f>(('Nivel de Ventas  por CIIU'!H29/'Nivel de Ventas  por CIIU'!H13)-1)*100</f>
        <v>-5.712424068370514</v>
      </c>
      <c r="H13" s="92">
        <f>(('Nivel de Ventas  por CIIU'!I29/'Nivel de Ventas  por CIIU'!I13)-1)*100</f>
        <v>6.781096101985273</v>
      </c>
      <c r="I13" s="83"/>
    </row>
    <row r="14" spans="1:9" ht="12.75">
      <c r="A14" s="91" t="s">
        <v>12</v>
      </c>
      <c r="B14" s="92">
        <f>(('Nivel de Ventas  por CIIU'!C30/'Nivel de Ventas  por CIIU'!C14)-1)*100</f>
        <v>4.422333016352842</v>
      </c>
      <c r="C14" s="92">
        <f>(('Nivel de Ventas  por CIIU'!D30/'Nivel de Ventas  por CIIU'!D14)-1)*100</f>
        <v>7.035496468928892</v>
      </c>
      <c r="D14" s="92">
        <f>(('Nivel de Ventas  por CIIU'!E30/'Nivel de Ventas  por CIIU'!E14)-1)*100</f>
        <v>1.6481858879730416</v>
      </c>
      <c r="E14" s="92">
        <f>(('Nivel de Ventas  por CIIU'!F30/'Nivel de Ventas  por CIIU'!F14)-1)*100</f>
        <v>1.9378393521715997</v>
      </c>
      <c r="F14" s="92">
        <f>(('Nivel de Ventas  por CIIU'!G30/'Nivel de Ventas  por CIIU'!G14)-1)*100</f>
        <v>-0.928709046938514</v>
      </c>
      <c r="G14" s="92">
        <f>(('Nivel de Ventas  por CIIU'!H30/'Nivel de Ventas  por CIIU'!H14)-1)*100</f>
        <v>11.340302998030083</v>
      </c>
      <c r="H14" s="92">
        <f>(('Nivel de Ventas  por CIIU'!I30/'Nivel de Ventas  por CIIU'!I14)-1)*100</f>
        <v>4.201993328432163</v>
      </c>
      <c r="I14" s="83"/>
    </row>
    <row r="15" spans="1:9" ht="12.75">
      <c r="A15" s="91" t="s">
        <v>13</v>
      </c>
      <c r="B15" s="92">
        <f>(('Nivel de Ventas  por CIIU'!C31/'Nivel de Ventas  por CIIU'!C15)-1)*100</f>
        <v>2.6577058589923652</v>
      </c>
      <c r="C15" s="92">
        <f>(('Nivel de Ventas  por CIIU'!D31/'Nivel de Ventas  por CIIU'!D15)-1)*100</f>
        <v>4.137716845864414</v>
      </c>
      <c r="D15" s="92">
        <f>(('Nivel de Ventas  por CIIU'!E31/'Nivel de Ventas  por CIIU'!E15)-1)*100</f>
        <v>0.3146659141232133</v>
      </c>
      <c r="E15" s="92">
        <f>(('Nivel de Ventas  por CIIU'!F31/'Nivel de Ventas  por CIIU'!F15)-1)*100</f>
        <v>-0.7793045828986322</v>
      </c>
      <c r="F15" s="92">
        <f>(('Nivel de Ventas  por CIIU'!G31/'Nivel de Ventas  por CIIU'!G15)-1)*100</f>
        <v>-8.172713593268298</v>
      </c>
      <c r="G15" s="92">
        <f>(('Nivel de Ventas  por CIIU'!H31/'Nivel de Ventas  por CIIU'!H15)-1)*100</f>
        <v>5.1371613432063645</v>
      </c>
      <c r="H15" s="92">
        <f>(('Nivel de Ventas  por CIIU'!I31/'Nivel de Ventas  por CIIU'!I15)-1)*100</f>
        <v>8.457828416100988</v>
      </c>
      <c r="I15" s="83"/>
    </row>
    <row r="16" spans="1:9" ht="12.75">
      <c r="A16" s="91" t="s">
        <v>14</v>
      </c>
      <c r="B16" s="92">
        <f>(('Nivel de Ventas  por CIIU'!C32/'Nivel de Ventas  por CIIU'!C16)-1)*100</f>
        <v>3.458664700153058</v>
      </c>
      <c r="C16" s="92">
        <f>(('Nivel de Ventas  por CIIU'!D32/'Nivel de Ventas  por CIIU'!D16)-1)*100</f>
        <v>9.956043500846935</v>
      </c>
      <c r="D16" s="92">
        <f>(('Nivel de Ventas  por CIIU'!E32/'Nivel de Ventas  por CIIU'!E16)-1)*100</f>
        <v>1.0132770846464467</v>
      </c>
      <c r="E16" s="92">
        <f>(('Nivel de Ventas  por CIIU'!F32/'Nivel de Ventas  por CIIU'!F16)-1)*100</f>
        <v>1.2858376846696995</v>
      </c>
      <c r="F16" s="92">
        <f>(('Nivel de Ventas  por CIIU'!G32/'Nivel de Ventas  por CIIU'!G16)-1)*100</f>
        <v>-10.925039254627722</v>
      </c>
      <c r="G16" s="92">
        <f>(('Nivel de Ventas  por CIIU'!H32/'Nivel de Ventas  por CIIU'!H16)-1)*100</f>
        <v>7.675265092074457</v>
      </c>
      <c r="H16" s="92">
        <f>(('Nivel de Ventas  por CIIU'!I32/'Nivel de Ventas  por CIIU'!I16)-1)*100</f>
        <v>1.7211102991911975</v>
      </c>
      <c r="I16" s="83"/>
    </row>
    <row r="17" spans="1:9" ht="12.75">
      <c r="A17" s="91" t="s">
        <v>15</v>
      </c>
      <c r="B17" s="92">
        <f>(('Nivel de Ventas  por CIIU'!C33/'Nivel de Ventas  por CIIU'!C17)-1)*100</f>
        <v>2.468296367571421</v>
      </c>
      <c r="C17" s="92">
        <f>(('Nivel de Ventas  por CIIU'!D33/'Nivel de Ventas  por CIIU'!D17)-1)*100</f>
        <v>5.001115340520057</v>
      </c>
      <c r="D17" s="92">
        <f>(('Nivel de Ventas  por CIIU'!E33/'Nivel de Ventas  por CIIU'!E17)-1)*100</f>
        <v>-4.7508066046988535</v>
      </c>
      <c r="E17" s="92">
        <f>(('Nivel de Ventas  por CIIU'!F33/'Nivel de Ventas  por CIIU'!F17)-1)*100</f>
        <v>4.831879942766482</v>
      </c>
      <c r="F17" s="92">
        <f>(('Nivel de Ventas  por CIIU'!G33/'Nivel de Ventas  por CIIU'!G17)-1)*100</f>
        <v>-6.6565144578346285</v>
      </c>
      <c r="G17" s="92">
        <f>(('Nivel de Ventas  por CIIU'!H33/'Nivel de Ventas  por CIIU'!H17)-1)*100</f>
        <v>14.00260145062402</v>
      </c>
      <c r="H17" s="92">
        <f>(('Nivel de Ventas  por CIIU'!I33/'Nivel de Ventas  por CIIU'!I17)-1)*100</f>
        <v>6.034060447782275</v>
      </c>
      <c r="I17" s="83"/>
    </row>
    <row r="18" spans="1:9" ht="12.75">
      <c r="A18" s="91" t="s">
        <v>16</v>
      </c>
      <c r="B18" s="92">
        <f>(('Nivel de Ventas  por CIIU'!C34/'Nivel de Ventas  por CIIU'!C18)-1)*100</f>
        <v>4.9743251853575865</v>
      </c>
      <c r="C18" s="92">
        <f>(('Nivel de Ventas  por CIIU'!D34/'Nivel de Ventas  por CIIU'!D18)-1)*100</f>
        <v>5.534847269833976</v>
      </c>
      <c r="D18" s="92">
        <f>(('Nivel de Ventas  por CIIU'!E34/'Nivel de Ventas  por CIIU'!E18)-1)*100</f>
        <v>4.6671840585388535</v>
      </c>
      <c r="E18" s="92">
        <f>(('Nivel de Ventas  por CIIU'!F34/'Nivel de Ventas  por CIIU'!F18)-1)*100</f>
        <v>2.775344271015534</v>
      </c>
      <c r="F18" s="92">
        <f>(('Nivel de Ventas  por CIIU'!G34/'Nivel de Ventas  por CIIU'!G18)-1)*100</f>
        <v>2.621618026569972</v>
      </c>
      <c r="G18" s="92">
        <f>(('Nivel de Ventas  por CIIU'!H34/'Nivel de Ventas  por CIIU'!H18)-1)*100</f>
        <v>23.491373146656237</v>
      </c>
      <c r="H18" s="92">
        <f>(('Nivel de Ventas  por CIIU'!I34/'Nivel de Ventas  por CIIU'!I18)-1)*100</f>
        <v>5.649124636897995</v>
      </c>
      <c r="I18" s="83"/>
    </row>
    <row r="19" spans="1:9" ht="12.75">
      <c r="A19" s="91" t="s">
        <v>17</v>
      </c>
      <c r="B19" s="92">
        <f>(('Nivel de Ventas  por CIIU'!C35/'Nivel de Ventas  por CIIU'!C19)-1)*100</f>
        <v>3.4405389443717294</v>
      </c>
      <c r="C19" s="92">
        <f>(('Nivel de Ventas  por CIIU'!D35/'Nivel de Ventas  por CIIU'!D19)-1)*100</f>
        <v>5.283567559909286</v>
      </c>
      <c r="D19" s="92">
        <f>(('Nivel de Ventas  por CIIU'!E35/'Nivel de Ventas  por CIIU'!E19)-1)*100</f>
        <v>-0.14334057003960732</v>
      </c>
      <c r="E19" s="92">
        <f>(('Nivel de Ventas  por CIIU'!F35/'Nivel de Ventas  por CIIU'!F19)-1)*100</f>
        <v>3.41751105733501</v>
      </c>
      <c r="F19" s="92">
        <f>(('Nivel de Ventas  por CIIU'!G35/'Nivel de Ventas  por CIIU'!G19)-1)*100</f>
        <v>0.23082973316259636</v>
      </c>
      <c r="G19" s="92">
        <f>(('Nivel de Ventas  por CIIU'!H35/'Nivel de Ventas  por CIIU'!H19)-1)*100</f>
        <v>13.24298426738235</v>
      </c>
      <c r="H19" s="92">
        <f>(('Nivel de Ventas  por CIIU'!I35/'Nivel de Ventas  por CIIU'!I19)-1)*100</f>
        <v>3.530325244265131</v>
      </c>
      <c r="I19" s="83"/>
    </row>
    <row r="20" spans="1:9" ht="12.75">
      <c r="A20" s="91" t="s">
        <v>18</v>
      </c>
      <c r="B20" s="92">
        <f>(('Nivel de Ventas  por CIIU'!C36/'Nivel de Ventas  por CIIU'!C20)-1)*100</f>
        <v>4.417257689350262</v>
      </c>
      <c r="C20" s="92">
        <f>(('Nivel de Ventas  por CIIU'!D36/'Nivel de Ventas  por CIIU'!D20)-1)*100</f>
        <v>6.35074681542096</v>
      </c>
      <c r="D20" s="92">
        <f>(('Nivel de Ventas  por CIIU'!E36/'Nivel de Ventas  por CIIU'!E20)-1)*100</f>
        <v>0.10441850738187597</v>
      </c>
      <c r="E20" s="92">
        <f>(('Nivel de Ventas  por CIIU'!F36/'Nivel de Ventas  por CIIU'!F20)-1)*100</f>
        <v>4.308553997089448</v>
      </c>
      <c r="F20" s="92">
        <f>(('Nivel de Ventas  por CIIU'!G36/'Nivel de Ventas  por CIIU'!G20)-1)*100</f>
        <v>0.4754627203095163</v>
      </c>
      <c r="G20" s="92">
        <f>(('Nivel de Ventas  por CIIU'!H36/'Nivel de Ventas  por CIIU'!H20)-1)*100</f>
        <v>18.357588849714634</v>
      </c>
      <c r="H20" s="92">
        <f>(('Nivel de Ventas  por CIIU'!I36/'Nivel de Ventas  por CIIU'!I20)-1)*100</f>
        <v>4.712689554028215</v>
      </c>
      <c r="I20" s="83"/>
    </row>
    <row r="21" spans="1:9" ht="12.75">
      <c r="A21" s="91" t="s">
        <v>19</v>
      </c>
      <c r="B21" s="92">
        <f>(('Nivel de Ventas  por CIIU'!C37/'Nivel de Ventas  por CIIU'!C21)-1)*100</f>
        <v>3.2915640937976276</v>
      </c>
      <c r="C21" s="92">
        <f>(('Nivel de Ventas  por CIIU'!D37/'Nivel de Ventas  por CIIU'!D21)-1)*100</f>
        <v>6.0542195710602265</v>
      </c>
      <c r="D21" s="92">
        <f>(('Nivel de Ventas  por CIIU'!E37/'Nivel de Ventas  por CIIU'!E21)-1)*100</f>
        <v>2.3720688764894637</v>
      </c>
      <c r="E21" s="92">
        <f>(('Nivel de Ventas  por CIIU'!F37/'Nivel de Ventas  por CIIU'!F21)-1)*100</f>
        <v>1.7644691294980142</v>
      </c>
      <c r="F21" s="92">
        <f>(('Nivel de Ventas  por CIIU'!G37/'Nivel de Ventas  por CIIU'!G21)-1)*100</f>
        <v>0.2700140411149299</v>
      </c>
      <c r="G21" s="92">
        <f>(('Nivel de Ventas  por CIIU'!H37/'Nivel de Ventas  por CIIU'!H21)-1)*100</f>
        <v>-11.949790446898989</v>
      </c>
      <c r="H21" s="92">
        <f>(('Nivel de Ventas  por CIIU'!I37/'Nivel de Ventas  por CIIU'!I21)-1)*100</f>
        <v>2.433236438431874</v>
      </c>
      <c r="I21" s="83"/>
    </row>
    <row r="22" spans="1:9" ht="12.75">
      <c r="A22" s="91" t="s">
        <v>20</v>
      </c>
      <c r="B22" s="92">
        <f>(('Nivel de Ventas  por CIIU'!C38/'Nivel de Ventas  por CIIU'!C22)-1)*100</f>
        <v>1.8325719991002742</v>
      </c>
      <c r="C22" s="92">
        <f>(('Nivel de Ventas  por CIIU'!D38/'Nivel de Ventas  por CIIU'!D22)-1)*100</f>
        <v>3.066902664539839</v>
      </c>
      <c r="D22" s="92">
        <f>(('Nivel de Ventas  por CIIU'!E38/'Nivel de Ventas  por CIIU'!E22)-1)*100</f>
        <v>-3.640075526072628</v>
      </c>
      <c r="E22" s="92">
        <f>(('Nivel de Ventas  por CIIU'!F38/'Nivel de Ventas  por CIIU'!F22)-1)*100</f>
        <v>-1.08758432840379</v>
      </c>
      <c r="F22" s="92">
        <f>(('Nivel de Ventas  por CIIU'!G38/'Nivel de Ventas  por CIIU'!G22)-1)*100</f>
        <v>-2.552974930278329</v>
      </c>
      <c r="G22" s="92">
        <f>(('Nivel de Ventas  por CIIU'!H38/'Nivel de Ventas  por CIIU'!H22)-1)*100</f>
        <v>24.27125485218957</v>
      </c>
      <c r="H22" s="92">
        <f>(('Nivel de Ventas  por CIIU'!I38/'Nivel de Ventas  por CIIU'!I22)-1)*100</f>
        <v>5.712421477791274</v>
      </c>
      <c r="I22" s="83"/>
    </row>
    <row r="23" spans="1:9" ht="12.75">
      <c r="A23" s="91" t="s">
        <v>21</v>
      </c>
      <c r="B23" s="92">
        <f>(('Nivel de Ventas  por CIIU'!C39/'Nivel de Ventas  por CIIU'!C23)-1)*100</f>
        <v>4.979472019460762</v>
      </c>
      <c r="C23" s="92">
        <f>(('Nivel de Ventas  por CIIU'!D39/'Nivel de Ventas  por CIIU'!D23)-1)*100</f>
        <v>5.827027575333887</v>
      </c>
      <c r="D23" s="92">
        <f>(('Nivel de Ventas  por CIIU'!E39/'Nivel de Ventas  por CIIU'!E23)-1)*100</f>
        <v>3.4837883456398266</v>
      </c>
      <c r="E23" s="92">
        <f>(('Nivel de Ventas  por CIIU'!F39/'Nivel de Ventas  por CIIU'!F23)-1)*100</f>
        <v>2.669674187526816</v>
      </c>
      <c r="F23" s="92">
        <f>(('Nivel de Ventas  por CIIU'!G39/'Nivel de Ventas  por CIIU'!G23)-1)*100</f>
        <v>1.2158117708065408</v>
      </c>
      <c r="G23" s="92">
        <f>(('Nivel de Ventas  por CIIU'!H39/'Nivel de Ventas  por CIIU'!H23)-1)*100</f>
        <v>22.372801978032463</v>
      </c>
      <c r="H23" s="92">
        <f>(('Nivel de Ventas  por CIIU'!I39/'Nivel de Ventas  por CIIU'!I23)-1)*100</f>
        <v>7.388251552715319</v>
      </c>
      <c r="I23" s="83"/>
    </row>
    <row r="24" spans="1:9" ht="12.75">
      <c r="A24" s="80"/>
      <c r="B24" s="93"/>
      <c r="C24" s="82"/>
      <c r="D24" s="82"/>
      <c r="E24" s="94"/>
      <c r="F24" s="82"/>
      <c r="G24" s="82"/>
      <c r="H24" s="82"/>
      <c r="I24" s="83"/>
    </row>
    <row r="25" spans="1:9" ht="15">
      <c r="A25" s="84" t="s">
        <v>45</v>
      </c>
      <c r="B25" s="85">
        <f>(('Nivel de Ventas  por CIIU'!C41/'Nivel de Ventas  por CIIU'!C26)-1)*100</f>
        <v>5.401610343544538</v>
      </c>
      <c r="C25" s="85">
        <f>(('Nivel de Ventas  por CIIU'!D41/'Nivel de Ventas  por CIIU'!D26)-1)*100</f>
        <v>4.014794044486347</v>
      </c>
      <c r="D25" s="85">
        <f>(('Nivel de Ventas  por CIIU'!E41/'Nivel de Ventas  por CIIU'!E26)-1)*100</f>
        <v>9.179619986055165</v>
      </c>
      <c r="E25" s="85">
        <f>(('Nivel de Ventas  por CIIU'!F41/'Nivel de Ventas  por CIIU'!F26)-1)*100</f>
        <v>2.5417453846878546</v>
      </c>
      <c r="F25" s="85">
        <f>(('Nivel de Ventas  por CIIU'!G41/'Nivel de Ventas  por CIIU'!G26)-1)*100</f>
        <v>1.949167146110442</v>
      </c>
      <c r="G25" s="85">
        <f>(('Nivel de Ventas  por CIIU'!H41/'Nivel de Ventas  por CIIU'!H26)-1)*100</f>
        <v>2.1631390974545806</v>
      </c>
      <c r="H25" s="85">
        <f>(('Nivel de Ventas  por CIIU'!I41/'Nivel de Ventas  por CIIU'!I26)-1)*100</f>
        <v>8.530838002789753</v>
      </c>
      <c r="I25" s="86"/>
    </row>
    <row r="26" spans="1:9" s="107" customFormat="1" ht="12.75">
      <c r="A26" s="105"/>
      <c r="B26" s="88"/>
      <c r="C26" s="89"/>
      <c r="D26" s="89"/>
      <c r="E26" s="89"/>
      <c r="F26" s="89"/>
      <c r="G26" s="89"/>
      <c r="H26" s="89"/>
      <c r="I26" s="106"/>
    </row>
    <row r="27" spans="1:9" ht="12.75">
      <c r="A27" s="91" t="s">
        <v>10</v>
      </c>
      <c r="B27" s="92">
        <f>(('Nivel de Ventas  por CIIU'!C42/'Nivel de Ventas  por CIIU'!C28)-1)*100</f>
        <v>8.991081261398314</v>
      </c>
      <c r="C27" s="92">
        <f>(('Nivel de Ventas  por CIIU'!D42/'Nivel de Ventas  por CIIU'!D28)-1)*100</f>
        <v>8.427370824167202</v>
      </c>
      <c r="D27" s="92">
        <f>(('Nivel de Ventas  por CIIU'!E42/'Nivel de Ventas  por CIIU'!E28)-1)*100</f>
        <v>11.618140168009884</v>
      </c>
      <c r="E27" s="92">
        <f>(('Nivel de Ventas  por CIIU'!F42/'Nivel de Ventas  por CIIU'!F28)-1)*100</f>
        <v>12.99202551277332</v>
      </c>
      <c r="F27" s="92">
        <f>(('Nivel de Ventas  por CIIU'!G42/'Nivel de Ventas  por CIIU'!G28)-1)*100</f>
        <v>-0.540272957134047</v>
      </c>
      <c r="G27" s="92">
        <f>(('Nivel de Ventas  por CIIU'!H42/'Nivel de Ventas  por CIIU'!H28)-1)*100</f>
        <v>1.0756668047324558</v>
      </c>
      <c r="H27" s="92">
        <f>(('Nivel de Ventas  por CIIU'!I42/'Nivel de Ventas  por CIIU'!I28)-1)*100</f>
        <v>9.408711617286203</v>
      </c>
      <c r="I27" s="83"/>
    </row>
    <row r="28" spans="1:9" ht="12.75">
      <c r="A28" s="91" t="s">
        <v>11</v>
      </c>
      <c r="B28" s="92">
        <f>(('Nivel de Ventas  por CIIU'!C43/'Nivel de Ventas  por CIIU'!C29)-1)*100</f>
        <v>9.152215116675144</v>
      </c>
      <c r="C28" s="92">
        <f>(('Nivel de Ventas  por CIIU'!D43/'Nivel de Ventas  por CIIU'!D29)-1)*100</f>
        <v>8.081586420872444</v>
      </c>
      <c r="D28" s="92">
        <f>(('Nivel de Ventas  por CIIU'!E43/'Nivel de Ventas  por CIIU'!E29)-1)*100</f>
        <v>13.179724405920279</v>
      </c>
      <c r="E28" s="92">
        <f>(('Nivel de Ventas  por CIIU'!F43/'Nivel de Ventas  por CIIU'!F29)-1)*100</f>
        <v>5.3909644940089985</v>
      </c>
      <c r="F28" s="92">
        <f>(('Nivel de Ventas  por CIIU'!G43/'Nivel de Ventas  por CIIU'!G29)-1)*100</f>
        <v>4.045979459394511</v>
      </c>
      <c r="G28" s="92">
        <f>(('Nivel de Ventas  por CIIU'!H43/'Nivel de Ventas  por CIIU'!H29)-1)*100</f>
        <v>18.921235735867793</v>
      </c>
      <c r="H28" s="92">
        <f>(('Nivel de Ventas  por CIIU'!I43/'Nivel de Ventas  por CIIU'!I29)-1)*100</f>
        <v>10.754376180785808</v>
      </c>
      <c r="I28" s="83"/>
    </row>
    <row r="29" spans="1:9" ht="12.75">
      <c r="A29" s="91" t="s">
        <v>12</v>
      </c>
      <c r="B29" s="92">
        <f>(('Nivel de Ventas  por CIIU'!C44/'Nivel de Ventas  por CIIU'!C30)-1)*100</f>
        <v>4.202527204445539</v>
      </c>
      <c r="C29" s="92">
        <f>(('Nivel de Ventas  por CIIU'!D44/'Nivel de Ventas  por CIIU'!D30)-1)*100</f>
        <v>2.7055176700650385</v>
      </c>
      <c r="D29" s="92">
        <f>(('Nivel de Ventas  por CIIU'!E44/'Nivel de Ventas  por CIIU'!E30)-1)*100</f>
        <v>3.3422344077730815</v>
      </c>
      <c r="E29" s="92">
        <f>(('Nivel de Ventas  por CIIU'!F44/'Nivel de Ventas  por CIIU'!F30)-1)*100</f>
        <v>3.3612489642369736</v>
      </c>
      <c r="F29" s="92">
        <f>(('Nivel de Ventas  por CIIU'!G44/'Nivel de Ventas  por CIIU'!G30)-1)*100</f>
        <v>-1.0970298558260594</v>
      </c>
      <c r="G29" s="92">
        <f>(('Nivel de Ventas  por CIIU'!H44/'Nivel de Ventas  por CIIU'!H30)-1)*100</f>
        <v>8.761929012653823</v>
      </c>
      <c r="H29" s="92">
        <f>(('Nivel de Ventas  por CIIU'!I44/'Nivel de Ventas  por CIIU'!I30)-1)*100</f>
        <v>9.894026654644051</v>
      </c>
      <c r="I29" s="83"/>
    </row>
    <row r="30" spans="1:9" ht="12.75">
      <c r="A30" s="91" t="s">
        <v>13</v>
      </c>
      <c r="B30" s="92">
        <f>(('Nivel de Ventas  por CIIU'!C45/'Nivel de Ventas  por CIIU'!C31)-1)*100</f>
        <v>6.765287147599808</v>
      </c>
      <c r="C30" s="92">
        <f>(('Nivel de Ventas  por CIIU'!D45/'Nivel de Ventas  por CIIU'!D31)-1)*100</f>
        <v>4.660972870341751</v>
      </c>
      <c r="D30" s="92">
        <f>(('Nivel de Ventas  por CIIU'!E45/'Nivel de Ventas  por CIIU'!E31)-1)*100</f>
        <v>13.402464169474237</v>
      </c>
      <c r="E30" s="92">
        <f>(('Nivel de Ventas  por CIIU'!F45/'Nivel de Ventas  por CIIU'!F31)-1)*100</f>
        <v>4.215529862594902</v>
      </c>
      <c r="F30" s="92">
        <f>(('Nivel de Ventas  por CIIU'!G45/'Nivel de Ventas  por CIIU'!G31)-1)*100</f>
        <v>8.704247607073711</v>
      </c>
      <c r="G30" s="92">
        <f>(('Nivel de Ventas  por CIIU'!H45/'Nivel de Ventas  por CIIU'!H31)-1)*100</f>
        <v>-10.049491364688857</v>
      </c>
      <c r="H30" s="92">
        <f>(('Nivel de Ventas  por CIIU'!I45/'Nivel de Ventas  por CIIU'!I31)-1)*100</f>
        <v>8.077794345522026</v>
      </c>
      <c r="I30" s="83"/>
    </row>
    <row r="31" spans="1:9" ht="12.75">
      <c r="A31" s="91" t="s">
        <v>14</v>
      </c>
      <c r="B31" s="92">
        <f>(('Nivel de Ventas  por CIIU'!C46/'Nivel de Ventas  por CIIU'!C32)-1)*100</f>
        <v>3.111400362695993</v>
      </c>
      <c r="C31" s="92">
        <f>(('Nivel de Ventas  por CIIU'!D46/'Nivel de Ventas  por CIIU'!D32)-1)*100</f>
        <v>-0.06484944181848196</v>
      </c>
      <c r="D31" s="92">
        <f>(('Nivel de Ventas  por CIIU'!E46/'Nivel de Ventas  por CIIU'!E32)-1)*100</f>
        <v>5.669360861243611</v>
      </c>
      <c r="E31" s="92">
        <f>(('Nivel de Ventas  por CIIU'!F46/'Nivel de Ventas  por CIIU'!F32)-1)*100</f>
        <v>4.5642734285397335</v>
      </c>
      <c r="F31" s="92">
        <f>(('Nivel de Ventas  por CIIU'!G46/'Nivel de Ventas  por CIIU'!G32)-1)*100</f>
        <v>1.2226057038299043</v>
      </c>
      <c r="G31" s="92">
        <f>(('Nivel de Ventas  por CIIU'!H46/'Nivel de Ventas  por CIIU'!H32)-1)*100</f>
        <v>1.5183430819655674</v>
      </c>
      <c r="H31" s="92">
        <f>(('Nivel de Ventas  por CIIU'!I46/'Nivel de Ventas  por CIIU'!I32)-1)*100</f>
        <v>7.049835750379629</v>
      </c>
      <c r="I31" s="83"/>
    </row>
    <row r="32" spans="1:9" ht="12.75">
      <c r="A32" s="91" t="s">
        <v>15</v>
      </c>
      <c r="B32" s="92">
        <f>(('Nivel de Ventas  por CIIU'!C47/'Nivel de Ventas  por CIIU'!C33)-1)*100</f>
        <v>7.032127768563523</v>
      </c>
      <c r="C32" s="92">
        <f>(('Nivel de Ventas  por CIIU'!D47/'Nivel de Ventas  por CIIU'!D33)-1)*100</f>
        <v>4.23601172146586</v>
      </c>
      <c r="D32" s="92">
        <f>(('Nivel de Ventas  por CIIU'!E47/'Nivel de Ventas  por CIIU'!E33)-1)*100</f>
        <v>17.301578661396523</v>
      </c>
      <c r="E32" s="92">
        <f>(('Nivel de Ventas  por CIIU'!F47/'Nivel de Ventas  por CIIU'!F33)-1)*100</f>
        <v>4.068007597594847</v>
      </c>
      <c r="F32" s="92">
        <f>(('Nivel de Ventas  por CIIU'!G47/'Nivel de Ventas  por CIIU'!G33)-1)*100</f>
        <v>1.9323552238376118</v>
      </c>
      <c r="G32" s="92">
        <f>(('Nivel de Ventas  por CIIU'!H47/'Nivel de Ventas  por CIIU'!H33)-1)*100</f>
        <v>2.0710407642001494</v>
      </c>
      <c r="H32" s="92">
        <f>(('Nivel de Ventas  por CIIU'!I47/'Nivel de Ventas  por CIIU'!I33)-1)*100</f>
        <v>7.291657770428173</v>
      </c>
      <c r="I32" s="83"/>
    </row>
    <row r="33" spans="1:9" ht="12.75">
      <c r="A33" s="91" t="s">
        <v>16</v>
      </c>
      <c r="B33" s="92">
        <f>(('Nivel de Ventas  por CIIU'!C48/'Nivel de Ventas  por CIIU'!C34)-1)*100</f>
        <v>5.251686441352121</v>
      </c>
      <c r="C33" s="92">
        <f>(('Nivel de Ventas  por CIIU'!D48/'Nivel de Ventas  por CIIU'!D34)-1)*100</f>
        <v>6.482212810882548</v>
      </c>
      <c r="D33" s="92">
        <f>(('Nivel de Ventas  por CIIU'!E48/'Nivel de Ventas  por CIIU'!E34)-1)*100</f>
        <v>11.220258009451012</v>
      </c>
      <c r="E33" s="92">
        <f>(('Nivel de Ventas  por CIIU'!F48/'Nivel de Ventas  por CIIU'!F34)-1)*100</f>
        <v>2.1709165101858163</v>
      </c>
      <c r="F33" s="92">
        <f>(('Nivel de Ventas  por CIIU'!G48/'Nivel de Ventas  por CIIU'!G34)-1)*100</f>
        <v>1.051254384767919</v>
      </c>
      <c r="G33" s="92">
        <f>(('Nivel de Ventas  por CIIU'!H48/'Nivel de Ventas  por CIIU'!H34)-1)*100</f>
        <v>-8.429331551132046</v>
      </c>
      <c r="H33" s="92">
        <f>(('Nivel de Ventas  por CIIU'!I48/'Nivel de Ventas  por CIIU'!I34)-1)*100</f>
        <v>1.6843527282331738</v>
      </c>
      <c r="I33" s="83"/>
    </row>
    <row r="34" spans="1:9" ht="12.75">
      <c r="A34" s="91" t="s">
        <v>17</v>
      </c>
      <c r="B34" s="92">
        <f>(('Nivel de Ventas  por CIIU'!C49/'Nivel de Ventas  por CIIU'!C35)-1)*100</f>
        <v>3.6433173434218036</v>
      </c>
      <c r="C34" s="92">
        <f>(('Nivel de Ventas  por CIIU'!D49/'Nivel de Ventas  por CIIU'!D35)-1)*100</f>
        <v>0.643592188398201</v>
      </c>
      <c r="D34" s="92">
        <f>(('Nivel de Ventas  por CIIU'!E49/'Nivel de Ventas  por CIIU'!E35)-1)*100</f>
        <v>5.34514306324716</v>
      </c>
      <c r="E34" s="92">
        <f>(('Nivel de Ventas  por CIIU'!F49/'Nivel de Ventas  por CIIU'!F35)-1)*100</f>
        <v>0.18816712564981852</v>
      </c>
      <c r="F34" s="92">
        <f>(('Nivel de Ventas  por CIIU'!G49/'Nivel de Ventas  por CIIU'!G35)-1)*100</f>
        <v>-0.6159789724407339</v>
      </c>
      <c r="G34" s="92">
        <f>(('Nivel de Ventas  por CIIU'!H49/'Nivel de Ventas  por CIIU'!H35)-1)*100</f>
        <v>1.7427943422606118</v>
      </c>
      <c r="H34" s="92">
        <f>(('Nivel de Ventas  por CIIU'!I49/'Nivel de Ventas  por CIIU'!I35)-1)*100</f>
        <v>12.314649855710824</v>
      </c>
      <c r="I34" s="83"/>
    </row>
    <row r="35" spans="1:9" ht="12.75">
      <c r="A35" s="91" t="s">
        <v>18</v>
      </c>
      <c r="B35" s="92">
        <f>(('Nivel de Ventas  por CIIU'!C50/'Nivel de Ventas  por CIIU'!C36)-1)*100</f>
        <v>3.9168431645393964</v>
      </c>
      <c r="C35" s="92">
        <f>(('Nivel de Ventas  por CIIU'!D50/'Nivel de Ventas  por CIIU'!D36)-1)*100</f>
        <v>2.6752751815016795</v>
      </c>
      <c r="D35" s="92">
        <f>(('Nivel de Ventas  por CIIU'!E50/'Nivel de Ventas  por CIIU'!E36)-1)*100</f>
        <v>7.264507050892632</v>
      </c>
      <c r="E35" s="92">
        <f>(('Nivel de Ventas  por CIIU'!F50/'Nivel de Ventas  por CIIU'!F36)-1)*100</f>
        <v>-4.408240587820888</v>
      </c>
      <c r="F35" s="92">
        <f>(('Nivel de Ventas  por CIIU'!G50/'Nivel de Ventas  por CIIU'!G36)-1)*100</f>
        <v>0.303898750047793</v>
      </c>
      <c r="G35" s="92">
        <f>(('Nivel de Ventas  por CIIU'!H50/'Nivel de Ventas  por CIIU'!H36)-1)*100</f>
        <v>0.37543877546317717</v>
      </c>
      <c r="H35" s="92">
        <f>(('Nivel de Ventas  por CIIU'!I50/'Nivel de Ventas  por CIIU'!I36)-1)*100</f>
        <v>11.131958665242836</v>
      </c>
      <c r="I35" s="83"/>
    </row>
    <row r="36" spans="1:9" ht="12.75">
      <c r="A36" s="91" t="s">
        <v>19</v>
      </c>
      <c r="B36" s="92">
        <f>(('Nivel de Ventas  por CIIU'!C51/'Nivel de Ventas  por CIIU'!C37)-1)*100</f>
        <v>5.4963917752351765</v>
      </c>
      <c r="C36" s="92">
        <f>(('Nivel de Ventas  por CIIU'!D51/'Nivel de Ventas  por CIIU'!D37)-1)*100</f>
        <v>4.36776496710467</v>
      </c>
      <c r="D36" s="92">
        <f>(('Nivel de Ventas  por CIIU'!E51/'Nivel de Ventas  por CIIU'!E37)-1)*100</f>
        <v>10.50419783243104</v>
      </c>
      <c r="E36" s="92">
        <f>(('Nivel de Ventas  por CIIU'!F51/'Nivel de Ventas  por CIIU'!F37)-1)*100</f>
        <v>-2.1873283305399283</v>
      </c>
      <c r="F36" s="92">
        <f>(('Nivel de Ventas  por CIIU'!G51/'Nivel de Ventas  por CIIU'!G37)-1)*100</f>
        <v>7.205941443551311</v>
      </c>
      <c r="G36" s="92">
        <f>(('Nivel de Ventas  por CIIU'!H51/'Nivel de Ventas  por CIIU'!H37)-1)*100</f>
        <v>-0.0752044432467125</v>
      </c>
      <c r="H36" s="92">
        <f>(('Nivel de Ventas  por CIIU'!I51/'Nivel de Ventas  por CIIU'!I37)-1)*100</f>
        <v>9.25304007318588</v>
      </c>
      <c r="I36" s="83"/>
    </row>
    <row r="37" spans="1:9" ht="12.75">
      <c r="A37" s="91" t="s">
        <v>20</v>
      </c>
      <c r="B37" s="92">
        <f>(('Nivel de Ventas  por CIIU'!C52/'Nivel de Ventas  por CIIU'!C38)-1)*100</f>
        <v>5.247037568731838</v>
      </c>
      <c r="C37" s="92">
        <f>(('Nivel de Ventas  por CIIU'!D52/'Nivel de Ventas  por CIIU'!D38)-1)*100</f>
        <v>2.914459394142521</v>
      </c>
      <c r="D37" s="92">
        <f>(('Nivel de Ventas  por CIIU'!E52/'Nivel de Ventas  por CIIU'!E38)-1)*100</f>
        <v>11.49862272087594</v>
      </c>
      <c r="E37" s="92">
        <f>(('Nivel de Ventas  por CIIU'!F52/'Nivel de Ventas  por CIIU'!F38)-1)*100</f>
        <v>0.8819248575518968</v>
      </c>
      <c r="F37" s="92">
        <f>(('Nivel de Ventas  por CIIU'!G52/'Nivel de Ventas  por CIIU'!G38)-1)*100</f>
        <v>7.554983722829189</v>
      </c>
      <c r="G37" s="92">
        <f>(('Nivel de Ventas  por CIIU'!H52/'Nivel de Ventas  por CIIU'!H38)-1)*100</f>
        <v>-9.054782289252595</v>
      </c>
      <c r="H37" s="92">
        <f>(('Nivel de Ventas  por CIIU'!I52/'Nivel de Ventas  por CIIU'!I38)-1)*100</f>
        <v>8.693101144916549</v>
      </c>
      <c r="I37" s="83"/>
    </row>
    <row r="38" spans="1:9" ht="12.75">
      <c r="A38" s="91" t="s">
        <v>21</v>
      </c>
      <c r="B38" s="92">
        <f>(('Nivel de Ventas  por CIIU'!C53/'Nivel de Ventas  por CIIU'!C39)-1)*100</f>
        <v>3.5179195092454485</v>
      </c>
      <c r="C38" s="92">
        <f>(('Nivel de Ventas  por CIIU'!D53/'Nivel de Ventas  por CIIU'!D39)-1)*100</f>
        <v>3.816322423363405</v>
      </c>
      <c r="D38" s="92">
        <f>(('Nivel de Ventas  por CIIU'!E53/'Nivel de Ventas  por CIIU'!E39)-1)*100</f>
        <v>5.083281875305068</v>
      </c>
      <c r="E38" s="92">
        <f>(('Nivel de Ventas  por CIIU'!F53/'Nivel de Ventas  por CIIU'!F39)-1)*100</f>
        <v>-0.8685698761279559</v>
      </c>
      <c r="F38" s="92">
        <f>(('Nivel de Ventas  por CIIU'!G53/'Nivel de Ventas  por CIIU'!G39)-1)*100</f>
        <v>-1.81589912542095</v>
      </c>
      <c r="G38" s="92">
        <f>(('Nivel de Ventas  por CIIU'!H53/'Nivel de Ventas  por CIIU'!H39)-1)*100</f>
        <v>-3.1188262921132637</v>
      </c>
      <c r="H38" s="92">
        <f>(('Nivel de Ventas  por CIIU'!I53/'Nivel de Ventas  por CIIU'!I39)-1)*100</f>
        <v>7.48591877217355</v>
      </c>
      <c r="I38" s="83"/>
    </row>
    <row r="39" spans="1:9" ht="12.75">
      <c r="A39" s="91"/>
      <c r="B39" s="81"/>
      <c r="C39" s="82"/>
      <c r="D39" s="82"/>
      <c r="E39" s="82"/>
      <c r="F39" s="82"/>
      <c r="G39" s="82"/>
      <c r="H39" s="82"/>
      <c r="I39" s="83"/>
    </row>
    <row r="40" spans="1:9" ht="12.75">
      <c r="A40" s="95">
        <v>2017</v>
      </c>
      <c r="B40" s="85">
        <f>(('Nivel de Ventas  por CIIU'!C55/'Nivel de Ventas  por CIIU'!C41)-1)*100</f>
        <v>4.326625967709896</v>
      </c>
      <c r="C40" s="85">
        <f>(('Nivel de Ventas  por CIIU'!D55/'Nivel de Ventas  por CIIU'!D41)-1)*100</f>
        <v>5.2770608216074155</v>
      </c>
      <c r="D40" s="85">
        <f>(('Nivel de Ventas  por CIIU'!E55/'Nivel de Ventas  por CIIU'!E41)-1)*100</f>
        <v>0.7624279693917879</v>
      </c>
      <c r="E40" s="85">
        <f>(('Nivel de Ventas  por CIIU'!F55/'Nivel de Ventas  por CIIU'!F41)-1)*100</f>
        <v>7.181760123681835</v>
      </c>
      <c r="F40" s="85">
        <f>(('Nivel de Ventas  por CIIU'!G55/'Nivel de Ventas  por CIIU'!G41)-1)*100</f>
        <v>7.848995727715402</v>
      </c>
      <c r="G40" s="85">
        <f>(('Nivel de Ventas  por CIIU'!H55/'Nivel de Ventas  por CIIU'!H41)-1)*100</f>
        <v>6.9396347763788</v>
      </c>
      <c r="H40" s="85">
        <f>(('Nivel de Ventas  por CIIU'!I55/'Nivel de Ventas  por CIIU'!I41)-1)*100</f>
        <v>2.247504230850983</v>
      </c>
      <c r="I40" s="96"/>
    </row>
    <row r="41" spans="1:9" s="107" customFormat="1" ht="12.75">
      <c r="A41" s="99"/>
      <c r="B41" s="88"/>
      <c r="C41" s="89"/>
      <c r="D41" s="89"/>
      <c r="E41" s="89"/>
      <c r="F41" s="89"/>
      <c r="G41" s="89"/>
      <c r="H41" s="89"/>
      <c r="I41" s="90"/>
    </row>
    <row r="42" spans="1:9" ht="12.75">
      <c r="A42" s="91" t="s">
        <v>10</v>
      </c>
      <c r="B42" s="92">
        <f>(('Nivel de Ventas  por CIIU'!C56/'Nivel de Ventas  por CIIU'!C42)-1)*100</f>
        <v>3.7237804302662436</v>
      </c>
      <c r="C42" s="92">
        <f>(('Nivel de Ventas  por CIIU'!D56/'Nivel de Ventas  por CIIU'!D42)-1)*100</f>
        <v>3.9838618343959853</v>
      </c>
      <c r="D42" s="92">
        <f>(('Nivel de Ventas  por CIIU'!E56/'Nivel de Ventas  por CIIU'!E42)-1)*100</f>
        <v>0.9436404252625152</v>
      </c>
      <c r="E42" s="92">
        <f>(('Nivel de Ventas  por CIIU'!F56/'Nivel de Ventas  por CIIU'!F42)-1)*100</f>
        <v>-7.6348994034182605</v>
      </c>
      <c r="F42" s="92">
        <f>(('Nivel de Ventas  por CIIU'!G56/'Nivel de Ventas  por CIIU'!G42)-1)*100</f>
        <v>20.130676047793106</v>
      </c>
      <c r="G42" s="92">
        <f>(('Nivel de Ventas  por CIIU'!H56/'Nivel de Ventas  por CIIU'!H42)-1)*100</f>
        <v>16.267860872893003</v>
      </c>
      <c r="H42" s="92">
        <f>(('Nivel de Ventas  por CIIU'!I56/'Nivel de Ventas  por CIIU'!I42)-1)*100</f>
        <v>8.117492537517368</v>
      </c>
      <c r="I42" s="83"/>
    </row>
    <row r="43" spans="1:9" ht="12.75">
      <c r="A43" s="91" t="s">
        <v>11</v>
      </c>
      <c r="B43" s="92">
        <f>(('Nivel de Ventas  por CIIU'!C57/'Nivel de Ventas  por CIIU'!C43)-1)*100</f>
        <v>0.8538235006892547</v>
      </c>
      <c r="C43" s="92">
        <f>(('Nivel de Ventas  por CIIU'!D57/'Nivel de Ventas  por CIIU'!D43)-1)*100</f>
        <v>3.58360206703483</v>
      </c>
      <c r="D43" s="92">
        <f>(('Nivel de Ventas  por CIIU'!E57/'Nivel de Ventas  por CIIU'!E43)-1)*100</f>
        <v>-1.3991518521905943</v>
      </c>
      <c r="E43" s="92">
        <f>(('Nivel de Ventas  por CIIU'!F57/'Nivel de Ventas  por CIIU'!F43)-1)*100</f>
        <v>0.7005406651140023</v>
      </c>
      <c r="F43" s="92">
        <f>(('Nivel de Ventas  por CIIU'!G57/'Nivel de Ventas  por CIIU'!G43)-1)*100</f>
        <v>9.140325051708453</v>
      </c>
      <c r="G43" s="92">
        <f>(('Nivel de Ventas  por CIIU'!H57/'Nivel de Ventas  por CIIU'!H43)-1)*100</f>
        <v>-14.287292028605469</v>
      </c>
      <c r="H43" s="92">
        <f>(('Nivel de Ventas  por CIIU'!I57/'Nivel de Ventas  por CIIU'!I43)-1)*100</f>
        <v>-1.7515533623191692</v>
      </c>
      <c r="I43" s="83"/>
    </row>
    <row r="44" spans="1:9" ht="12.75">
      <c r="A44" s="91" t="s">
        <v>12</v>
      </c>
      <c r="B44" s="92">
        <f>(('Nivel de Ventas  por CIIU'!C58/'Nivel de Ventas  por CIIU'!C44)-1)*100</f>
        <v>4.096650558980963</v>
      </c>
      <c r="C44" s="92">
        <f>(('Nivel de Ventas  por CIIU'!D58/'Nivel de Ventas  por CIIU'!D44)-1)*100</f>
        <v>10.367664034186053</v>
      </c>
      <c r="D44" s="92">
        <f>(('Nivel de Ventas  por CIIU'!E58/'Nivel de Ventas  por CIIU'!E44)-1)*100</f>
        <v>-4.2283838250910755</v>
      </c>
      <c r="E44" s="92">
        <f>(('Nivel de Ventas  por CIIU'!F58/'Nivel de Ventas  por CIIU'!F44)-1)*100</f>
        <v>2.1006887229082505</v>
      </c>
      <c r="F44" s="92">
        <f>(('Nivel de Ventas  por CIIU'!G58/'Nivel de Ventas  por CIIU'!G44)-1)*100</f>
        <v>2.757210772990959</v>
      </c>
      <c r="G44" s="92">
        <f>(('Nivel de Ventas  por CIIU'!H58/'Nivel de Ventas  por CIIU'!H44)-1)*100</f>
        <v>-9.585493043239811</v>
      </c>
      <c r="H44" s="92">
        <f>(('Nivel de Ventas  por CIIU'!I58/'Nivel de Ventas  por CIIU'!I44)-1)*100</f>
        <v>2.819297353618433</v>
      </c>
      <c r="I44" s="83"/>
    </row>
    <row r="45" spans="1:9" ht="12.75">
      <c r="A45" s="91" t="s">
        <v>13</v>
      </c>
      <c r="B45" s="92">
        <f>(('Nivel de Ventas  por CIIU'!C59/'Nivel de Ventas  por CIIU'!C45)-1)*100</f>
        <v>5.287609064726806</v>
      </c>
      <c r="C45" s="92">
        <f>(('Nivel de Ventas  por CIIU'!D59/'Nivel de Ventas  por CIIU'!D45)-1)*100</f>
        <v>8.122477939259731</v>
      </c>
      <c r="D45" s="92">
        <f>(('Nivel de Ventas  por CIIU'!E59/'Nivel de Ventas  por CIIU'!E45)-1)*100</f>
        <v>4.111978007944095</v>
      </c>
      <c r="E45" s="92">
        <f>(('Nivel de Ventas  por CIIU'!F59/'Nivel de Ventas  por CIIU'!F45)-1)*100</f>
        <v>6.291651562530887</v>
      </c>
      <c r="F45" s="92">
        <f>(('Nivel de Ventas  por CIIU'!G59/'Nivel de Ventas  por CIIU'!G45)-1)*100</f>
        <v>6.962836090640145</v>
      </c>
      <c r="G45" s="92">
        <f>(('Nivel de Ventas  por CIIU'!H59/'Nivel de Ventas  por CIIU'!H45)-1)*100</f>
        <v>36.77648603220669</v>
      </c>
      <c r="H45" s="92">
        <f>(('Nivel de Ventas  por CIIU'!I59/'Nivel de Ventas  por CIIU'!I45)-1)*100</f>
        <v>-2.4796919748154234</v>
      </c>
      <c r="I45" s="83"/>
    </row>
    <row r="46" spans="1:9" ht="12.75">
      <c r="A46" s="91" t="s">
        <v>14</v>
      </c>
      <c r="B46" s="92">
        <f>(('Nivel de Ventas  por CIIU'!C60/'Nivel de Ventas  por CIIU'!C46)-1)*100</f>
        <v>4.472989581206965</v>
      </c>
      <c r="C46" s="92">
        <f>(('Nivel de Ventas  por CIIU'!D60/'Nivel de Ventas  por CIIU'!D46)-1)*100</f>
        <v>-1.187222118012743</v>
      </c>
      <c r="D46" s="92">
        <f>(('Nivel de Ventas  por CIIU'!E60/'Nivel de Ventas  por CIIU'!E46)-1)*100</f>
        <v>3.25787136926603</v>
      </c>
      <c r="E46" s="92">
        <f>(('Nivel de Ventas  por CIIU'!F60/'Nivel de Ventas  por CIIU'!F46)-1)*100</f>
        <v>15.220599146335845</v>
      </c>
      <c r="F46" s="92">
        <f>(('Nivel de Ventas  por CIIU'!G60/'Nivel de Ventas  por CIIU'!G46)-1)*100</f>
        <v>11.53148725915738</v>
      </c>
      <c r="G46" s="92">
        <f>(('Nivel de Ventas  por CIIU'!H60/'Nivel de Ventas  por CIIU'!H46)-1)*100</f>
        <v>4.919857791079152</v>
      </c>
      <c r="H46" s="92">
        <f>(('Nivel de Ventas  por CIIU'!I60/'Nivel de Ventas  por CIIU'!I46)-1)*100</f>
        <v>6.520838423124586</v>
      </c>
      <c r="I46" s="83"/>
    </row>
    <row r="47" spans="1:9" ht="12.75">
      <c r="A47" s="91" t="s">
        <v>15</v>
      </c>
      <c r="B47" s="92">
        <f>(('Nivel de Ventas  por CIIU'!C61/'Nivel de Ventas  por CIIU'!C47)-1)*100</f>
        <v>4.865392646160038</v>
      </c>
      <c r="C47" s="92">
        <f>(('Nivel de Ventas  por CIIU'!D61/'Nivel de Ventas  por CIIU'!D47)-1)*100</f>
        <v>3.597596944808523</v>
      </c>
      <c r="D47" s="92">
        <f>(('Nivel de Ventas  por CIIU'!E61/'Nivel de Ventas  por CIIU'!E47)-1)*100</f>
        <v>2.330699408963155</v>
      </c>
      <c r="E47" s="92">
        <f>(('Nivel de Ventas  por CIIU'!F61/'Nivel de Ventas  por CIIU'!F47)-1)*100</f>
        <v>13.49225010745798</v>
      </c>
      <c r="F47" s="92">
        <f>(('Nivel de Ventas  por CIIU'!G61/'Nivel de Ventas  por CIIU'!G47)-1)*100</f>
        <v>5.190038896783911</v>
      </c>
      <c r="G47" s="92">
        <f>(('Nivel de Ventas  por CIIU'!H61/'Nivel de Ventas  por CIIU'!H47)-1)*100</f>
        <v>9.503497099239633</v>
      </c>
      <c r="H47" s="92">
        <f>(('Nivel de Ventas  por CIIU'!I61/'Nivel de Ventas  por CIIU'!I47)-1)*100</f>
        <v>3.5272537274994464</v>
      </c>
      <c r="I47" s="83"/>
    </row>
    <row r="48" spans="1:9" ht="12.75">
      <c r="A48" s="91" t="s">
        <v>16</v>
      </c>
      <c r="B48" s="92">
        <f>(('Nivel de Ventas  por CIIU'!C62/'Nivel de Ventas  por CIIU'!C48)-1)*100</f>
        <v>3.2874426561909864</v>
      </c>
      <c r="C48" s="92">
        <f>(('Nivel de Ventas  por CIIU'!D62/'Nivel de Ventas  por CIIU'!D48)-1)*100</f>
        <v>3.8515595825573845</v>
      </c>
      <c r="D48" s="92">
        <f>(('Nivel de Ventas  por CIIU'!E62/'Nivel de Ventas  por CIIU'!E48)-1)*100</f>
        <v>-4.450015822285125</v>
      </c>
      <c r="E48" s="92">
        <f>(('Nivel de Ventas  por CIIU'!F62/'Nivel de Ventas  por CIIU'!F48)-1)*100</f>
        <v>12.042053448940493</v>
      </c>
      <c r="F48" s="92">
        <f>(('Nivel de Ventas  por CIIU'!G62/'Nivel de Ventas  por CIIU'!G48)-1)*100</f>
        <v>-1.273308897168235</v>
      </c>
      <c r="G48" s="92">
        <f>(('Nivel de Ventas  por CIIU'!H62/'Nivel de Ventas  por CIIU'!H48)-1)*100</f>
        <v>12.027437152861275</v>
      </c>
      <c r="H48" s="92">
        <f>(('Nivel de Ventas  por CIIU'!I62/'Nivel de Ventas  por CIIU'!I48)-1)*100</f>
        <v>5.908777785693364</v>
      </c>
      <c r="I48" s="83"/>
    </row>
    <row r="49" spans="1:9" ht="12.75">
      <c r="A49" s="91" t="s">
        <v>17</v>
      </c>
      <c r="B49" s="92">
        <f>(('Nivel de Ventas  por CIIU'!C63/'Nivel de Ventas  por CIIU'!C49)-1)*100</f>
        <v>6.048405035902382</v>
      </c>
      <c r="C49" s="92">
        <f>(('Nivel de Ventas  por CIIU'!D63/'Nivel de Ventas  por CIIU'!D49)-1)*100</f>
        <v>5.2183550199592865</v>
      </c>
      <c r="D49" s="92">
        <f>(('Nivel de Ventas  por CIIU'!E63/'Nivel de Ventas  por CIIU'!E49)-1)*100</f>
        <v>3.3074048758158225</v>
      </c>
      <c r="E49" s="92">
        <f>(('Nivel de Ventas  por CIIU'!F63/'Nivel de Ventas  por CIIU'!F49)-1)*100</f>
        <v>17.991723973678653</v>
      </c>
      <c r="F49" s="92">
        <f>(('Nivel de Ventas  por CIIU'!G63/'Nivel de Ventas  por CIIU'!G49)-1)*100</f>
        <v>7.6290988762976575</v>
      </c>
      <c r="G49" s="92">
        <f>(('Nivel de Ventas  por CIIU'!H63/'Nivel de Ventas  por CIIU'!H49)-1)*100</f>
        <v>8.487324671164176</v>
      </c>
      <c r="H49" s="92">
        <f>(('Nivel de Ventas  por CIIU'!I63/'Nivel de Ventas  por CIIU'!I49)-1)*100</f>
        <v>1.1137590536633546</v>
      </c>
      <c r="I49" s="83"/>
    </row>
    <row r="50" spans="1:9" ht="12.75">
      <c r="A50" s="91" t="s">
        <v>18</v>
      </c>
      <c r="B50" s="92">
        <f>(('Nivel de Ventas  por CIIU'!C64/'Nivel de Ventas  por CIIU'!C50)-1)*100</f>
        <v>6.369743375591375</v>
      </c>
      <c r="C50" s="92">
        <f>(('Nivel de Ventas  por CIIU'!D64/'Nivel de Ventas  por CIIU'!D50)-1)*100</f>
        <v>8.605083108696455</v>
      </c>
      <c r="D50" s="92">
        <f>(('Nivel de Ventas  por CIIU'!E64/'Nivel de Ventas  por CIIU'!E50)-1)*100</f>
        <v>5.112501367485156</v>
      </c>
      <c r="E50" s="92">
        <f>(('Nivel de Ventas  por CIIU'!F64/'Nivel de Ventas  por CIIU'!F50)-1)*100</f>
        <v>10.813824078190336</v>
      </c>
      <c r="F50" s="92">
        <f>(('Nivel de Ventas  por CIIU'!G64/'Nivel de Ventas  por CIIU'!G50)-1)*100</f>
        <v>11.861199080950646</v>
      </c>
      <c r="G50" s="92">
        <f>(('Nivel de Ventas  por CIIU'!H64/'Nivel de Ventas  por CIIU'!H50)-1)*100</f>
        <v>3.202263150018503</v>
      </c>
      <c r="H50" s="92">
        <f>(('Nivel de Ventas  por CIIU'!I64/'Nivel de Ventas  por CIIU'!I50)-1)*100</f>
        <v>-0.5976104060351539</v>
      </c>
      <c r="I50" s="83"/>
    </row>
    <row r="51" spans="1:9" ht="12.75">
      <c r="A51" s="91" t="s">
        <v>19</v>
      </c>
      <c r="B51" s="92">
        <f>(('Nivel de Ventas  por CIIU'!C65/'Nivel de Ventas  por CIIU'!C51)-1)*100</f>
        <v>4.247884501889709</v>
      </c>
      <c r="C51" s="92">
        <f>(('Nivel de Ventas  por CIIU'!D65/'Nivel de Ventas  por CIIU'!D51)-1)*100</f>
        <v>5.303052410719378</v>
      </c>
      <c r="D51" s="92">
        <f>(('Nivel de Ventas  por CIIU'!E65/'Nivel de Ventas  por CIIU'!E51)-1)*100</f>
        <v>-3.736604478305283</v>
      </c>
      <c r="E51" s="92">
        <f>(('Nivel de Ventas  por CIIU'!F65/'Nivel de Ventas  por CIIU'!F51)-1)*100</f>
        <v>6.373068439498053</v>
      </c>
      <c r="F51" s="92">
        <f>(('Nivel de Ventas  por CIIU'!G65/'Nivel de Ventas  por CIIU'!G51)-1)*100</f>
        <v>9.884420327902088</v>
      </c>
      <c r="G51" s="92">
        <f>(('Nivel de Ventas  por CIIU'!H65/'Nivel de Ventas  por CIIU'!H51)-1)*100</f>
        <v>48.911690691733426</v>
      </c>
      <c r="H51" s="92">
        <f>(('Nivel de Ventas  por CIIU'!I65/'Nivel de Ventas  por CIIU'!I51)-1)*100</f>
        <v>1.9031680525252836</v>
      </c>
      <c r="I51" s="83"/>
    </row>
    <row r="52" spans="1:9" ht="12.75">
      <c r="A52" s="91" t="s">
        <v>20</v>
      </c>
      <c r="B52" s="92">
        <f>(('Nivel de Ventas  por CIIU'!C66/'Nivel de Ventas  por CIIU'!C52)-1)*100</f>
        <v>4.956954183890883</v>
      </c>
      <c r="C52" s="92">
        <f>(('Nivel de Ventas  por CIIU'!D66/'Nivel de Ventas  por CIIU'!D52)-1)*100</f>
        <v>5.756629820179393</v>
      </c>
      <c r="D52" s="92">
        <f>(('Nivel de Ventas  por CIIU'!E66/'Nivel de Ventas  por CIIU'!E52)-1)*100</f>
        <v>2.403998444660793</v>
      </c>
      <c r="E52" s="92">
        <f>(('Nivel de Ventas  por CIIU'!F66/'Nivel de Ventas  por CIIU'!F52)-1)*100</f>
        <v>7.717084593218382</v>
      </c>
      <c r="F52" s="92">
        <f>(('Nivel de Ventas  por CIIU'!G66/'Nivel de Ventas  por CIIU'!G52)-1)*100</f>
        <v>5.993632158540341</v>
      </c>
      <c r="G52" s="92">
        <f>(('Nivel de Ventas  por CIIU'!H66/'Nivel de Ventas  por CIIU'!H52)-1)*100</f>
        <v>21.589938526954477</v>
      </c>
      <c r="H52" s="92">
        <f>(('Nivel de Ventas  por CIIU'!I66/'Nivel de Ventas  por CIIU'!I52)-1)*100</f>
        <v>1.7522803309108825</v>
      </c>
      <c r="I52" s="83"/>
    </row>
    <row r="53" spans="1:9" ht="12.75">
      <c r="A53" s="91" t="s">
        <v>21</v>
      </c>
      <c r="B53" s="92">
        <f>(('Nivel de Ventas  por CIIU'!C67/'Nivel de Ventas  por CIIU'!C53)-1)*100</f>
        <v>4.036812651272048</v>
      </c>
      <c r="C53" s="92">
        <f>(('Nivel de Ventas  por CIIU'!D67/'Nivel de Ventas  por CIIU'!D53)-1)*100</f>
        <v>5.954186975331055</v>
      </c>
      <c r="D53" s="92">
        <f>(('Nivel de Ventas  por CIIU'!E67/'Nivel de Ventas  por CIIU'!E53)-1)*100</f>
        <v>1.3914901792626777</v>
      </c>
      <c r="E53" s="92">
        <f>(('Nivel de Ventas  por CIIU'!F67/'Nivel de Ventas  por CIIU'!F53)-1)*100</f>
        <v>5.509331212795221</v>
      </c>
      <c r="F53" s="92">
        <f>(('Nivel de Ventas  por CIIU'!G67/'Nivel de Ventas  por CIIU'!G53)-1)*100</f>
        <v>7.1823786335617035</v>
      </c>
      <c r="G53" s="92">
        <f>(('Nivel de Ventas  por CIIU'!H67/'Nivel de Ventas  por CIIU'!H53)-1)*100</f>
        <v>3.5769474549264046</v>
      </c>
      <c r="H53" s="92">
        <f>(('Nivel de Ventas  por CIIU'!I67/'Nivel de Ventas  por CIIU'!I53)-1)*100</f>
        <v>0.574089462491445</v>
      </c>
      <c r="I53" s="83"/>
    </row>
    <row r="54" spans="1:9" ht="12.75">
      <c r="A54" s="97"/>
      <c r="B54" s="93"/>
      <c r="C54" s="98"/>
      <c r="D54" s="98"/>
      <c r="E54" s="98"/>
      <c r="F54" s="98"/>
      <c r="G54" s="98"/>
      <c r="H54" s="98"/>
      <c r="I54" s="83"/>
    </row>
    <row r="55" spans="1:9" s="110" customFormat="1" ht="12.75">
      <c r="A55" s="95">
        <v>2018</v>
      </c>
      <c r="B55" s="108">
        <f>(('Nivel de Ventas  por CIIU'!C69/'Nivel de Ventas  por CIIU'!C55)-1)*100</f>
        <v>6.246762593994859</v>
      </c>
      <c r="C55" s="108">
        <f>(('Nivel de Ventas  por CIIU'!D69/'Nivel de Ventas  por CIIU'!D55)-1)*100</f>
        <v>8.792402840925684</v>
      </c>
      <c r="D55" s="108">
        <f>(('Nivel de Ventas  por CIIU'!E69/'Nivel de Ventas  por CIIU'!E55)-1)*100</f>
        <v>6.781310902884052</v>
      </c>
      <c r="E55" s="108">
        <f>(('Nivel de Ventas  por CIIU'!F69/'Nivel de Ventas  por CIIU'!F55)-1)*100</f>
        <v>2.665896736542628</v>
      </c>
      <c r="F55" s="108">
        <f>(('Nivel de Ventas  por CIIU'!G69/'Nivel de Ventas  por CIIU'!G55)-1)*100</f>
        <v>3.928020633787166</v>
      </c>
      <c r="G55" s="108">
        <f>(('Nivel de Ventas  por CIIU'!H69/'Nivel de Ventas  por CIIU'!H55)-1)*100</f>
        <v>17.25674333983953</v>
      </c>
      <c r="H55" s="108">
        <f>(('Nivel de Ventas  por CIIU'!I69/'Nivel de Ventas  por CIIU'!I55)-1)*100</f>
        <v>2.909102647941708</v>
      </c>
      <c r="I55" s="109"/>
    </row>
    <row r="56" spans="1:9" ht="12.75">
      <c r="A56" s="99"/>
      <c r="B56" s="88"/>
      <c r="C56" s="89"/>
      <c r="D56" s="89"/>
      <c r="E56" s="89"/>
      <c r="F56" s="89"/>
      <c r="G56" s="89"/>
      <c r="H56" s="89"/>
      <c r="I56" s="90"/>
    </row>
    <row r="57" spans="1:9" ht="12.75">
      <c r="A57" s="91" t="s">
        <v>10</v>
      </c>
      <c r="B57" s="92">
        <f>(('Nivel de Ventas  por CIIU'!C71/'Nivel de Ventas  por CIIU'!C56)-1)*100</f>
        <v>3.8081320558149168</v>
      </c>
      <c r="C57" s="92">
        <f>(('Nivel de Ventas  por CIIU'!D71/'Nivel de Ventas  por CIIU'!D56)-1)*100</f>
        <v>3.845817463972412</v>
      </c>
      <c r="D57" s="92">
        <f>(('Nivel de Ventas  por CIIU'!E71/'Nivel de Ventas  por CIIU'!E56)-1)*100</f>
        <v>5.718861465675706</v>
      </c>
      <c r="E57" s="92">
        <f>(('Nivel de Ventas  por CIIU'!F71/'Nivel de Ventas  por CIIU'!F56)-1)*100</f>
        <v>5.142335815732557</v>
      </c>
      <c r="F57" s="92">
        <f>(('Nivel de Ventas  por CIIU'!G71/'Nivel de Ventas  por CIIU'!G56)-1)*100</f>
        <v>-0.5619275600774576</v>
      </c>
      <c r="G57" s="92">
        <f>(('Nivel de Ventas  por CIIU'!H71/'Nivel de Ventas  por CIIU'!H56)-1)*100</f>
        <v>-6.8547362464648876</v>
      </c>
      <c r="H57" s="92">
        <f>(('Nivel de Ventas  por CIIU'!I71/'Nivel de Ventas  por CIIU'!I56)-1)*100</f>
        <v>4.607499891320166</v>
      </c>
      <c r="I57" s="83"/>
    </row>
    <row r="58" spans="1:9" ht="12.75">
      <c r="A58" s="91" t="s">
        <v>11</v>
      </c>
      <c r="B58" s="92">
        <f>(('Nivel de Ventas  por CIIU'!C72/'Nivel de Ventas  por CIIU'!C57)-1)*100</f>
        <v>4.159614528582445</v>
      </c>
      <c r="C58" s="92">
        <f>(('Nivel de Ventas  por CIIU'!D72/'Nivel de Ventas  por CIIU'!D57)-1)*100</f>
        <v>4.714735645452595</v>
      </c>
      <c r="D58" s="92">
        <f>(('Nivel de Ventas  por CIIU'!E72/'Nivel de Ventas  por CIIU'!E57)-1)*100</f>
        <v>5.486580893759707</v>
      </c>
      <c r="E58" s="92">
        <f>(('Nivel de Ventas  por CIIU'!F72/'Nivel de Ventas  por CIIU'!F57)-1)*100</f>
        <v>3.721166462048875</v>
      </c>
      <c r="F58" s="92">
        <f>(('Nivel de Ventas  por CIIU'!G72/'Nivel de Ventas  por CIIU'!G57)-1)*100</f>
        <v>0.35231297777136295</v>
      </c>
      <c r="G58" s="92">
        <f>(('Nivel de Ventas  por CIIU'!H72/'Nivel de Ventas  por CIIU'!H57)-1)*100</f>
        <v>5.077229895625157</v>
      </c>
      <c r="H58" s="92">
        <f>(('Nivel de Ventas  por CIIU'!I72/'Nivel de Ventas  por CIIU'!I57)-1)*100</f>
        <v>3.5287531837611574</v>
      </c>
      <c r="I58" s="83"/>
    </row>
    <row r="59" spans="1:9" ht="12.75">
      <c r="A59" s="91" t="s">
        <v>12</v>
      </c>
      <c r="B59" s="92">
        <f>(('Nivel de Ventas  por CIIU'!C73/'Nivel de Ventas  por CIIU'!C58)-1)*100</f>
        <v>10.318405630899473</v>
      </c>
      <c r="C59" s="92">
        <f>(('Nivel de Ventas  por CIIU'!D73/'Nivel de Ventas  por CIIU'!D58)-1)*100</f>
        <v>7.903671410662572</v>
      </c>
      <c r="D59" s="92">
        <f>(('Nivel de Ventas  por CIIU'!E73/'Nivel de Ventas  por CIIU'!E58)-1)*100</f>
        <v>22.302333167561073</v>
      </c>
      <c r="E59" s="92">
        <f>(('Nivel de Ventas  por CIIU'!F73/'Nivel de Ventas  por CIIU'!F58)-1)*100</f>
        <v>5.6968036170835346</v>
      </c>
      <c r="F59" s="92">
        <f>(('Nivel de Ventas  por CIIU'!G73/'Nivel de Ventas  por CIIU'!G58)-1)*100</f>
        <v>7.820745359711556</v>
      </c>
      <c r="G59" s="92">
        <f>(('Nivel de Ventas  por CIIU'!H73/'Nivel de Ventas  por CIIU'!H58)-1)*100</f>
        <v>53.00085297511017</v>
      </c>
      <c r="H59" s="92">
        <f>(('Nivel de Ventas  por CIIU'!I73/'Nivel de Ventas  por CIIU'!I58)-1)*100</f>
        <v>3.3625135478055235</v>
      </c>
      <c r="I59" s="83"/>
    </row>
    <row r="60" spans="1:9" ht="12.75">
      <c r="A60" s="91" t="s">
        <v>13</v>
      </c>
      <c r="B60" s="92">
        <f>(('Nivel de Ventas  por CIIU'!C74/'Nivel de Ventas  por CIIU'!C59)-1)*100</f>
        <v>7.9334306123715725</v>
      </c>
      <c r="C60" s="92">
        <f>(('Nivel de Ventas  por CIIU'!D74/'Nivel de Ventas  por CIIU'!D59)-1)*100</f>
        <v>4.130070662269736</v>
      </c>
      <c r="D60" s="92">
        <f>(('Nivel de Ventas  por CIIU'!E74/'Nivel de Ventas  por CIIU'!E59)-1)*100</f>
        <v>4.067669007147101</v>
      </c>
      <c r="E60" s="92">
        <f>(('Nivel de Ventas  por CIIU'!F74/'Nivel de Ventas  por CIIU'!F59)-1)*100</f>
        <v>3.668407658897732</v>
      </c>
      <c r="F60" s="92">
        <f>(('Nivel de Ventas  por CIIU'!G74/'Nivel de Ventas  por CIIU'!G59)-1)*100</f>
        <v>15.705836279808882</v>
      </c>
      <c r="G60" s="92">
        <f>(('Nivel de Ventas  por CIIU'!H74/'Nivel de Ventas  por CIIU'!H59)-1)*100</f>
        <v>118.16167642503478</v>
      </c>
      <c r="H60" s="92">
        <f>(('Nivel de Ventas  por CIIU'!I74/'Nivel de Ventas  por CIIU'!I59)-1)*100</f>
        <v>8.02818039420976</v>
      </c>
      <c r="I60" s="83"/>
    </row>
    <row r="61" spans="1:9" ht="12.75">
      <c r="A61" s="91" t="s">
        <v>14</v>
      </c>
      <c r="B61" s="92">
        <f>(('Nivel de Ventas  por CIIU'!C75/'Nivel de Ventas  por CIIU'!C60)-1)*100</f>
        <v>9.664932854437257</v>
      </c>
      <c r="C61" s="92">
        <f>(('Nivel de Ventas  por CIIU'!D75/'Nivel de Ventas  por CIIU'!D60)-1)*100</f>
        <v>15.832959450013462</v>
      </c>
      <c r="D61" s="92">
        <f>(('Nivel de Ventas  por CIIU'!E75/'Nivel de Ventas  por CIIU'!E60)-1)*100</f>
        <v>10.744459365810544</v>
      </c>
      <c r="E61" s="92">
        <f>(('Nivel de Ventas  por CIIU'!F75/'Nivel de Ventas  por CIIU'!F60)-1)*100</f>
        <v>-5.2287175994448765</v>
      </c>
      <c r="F61" s="92">
        <f>(('Nivel de Ventas  por CIIU'!G75/'Nivel de Ventas  por CIIU'!G60)-1)*100</f>
        <v>17.462098739199593</v>
      </c>
      <c r="G61" s="92">
        <f>(('Nivel de Ventas  por CIIU'!H75/'Nivel de Ventas  por CIIU'!H60)-1)*100</f>
        <v>33.18929643830215</v>
      </c>
      <c r="H61" s="92">
        <f>(('Nivel de Ventas  por CIIU'!I75/'Nivel de Ventas  por CIIU'!I60)-1)*100</f>
        <v>3.361470101287334</v>
      </c>
      <c r="I61" s="83"/>
    </row>
    <row r="62" spans="1:9" ht="12.75">
      <c r="A62" s="91" t="s">
        <v>15</v>
      </c>
      <c r="B62" s="92">
        <f>(('Nivel de Ventas  por CIIU'!C76/'Nivel de Ventas  por CIIU'!C61)-1)*100</f>
        <v>11.211974733231656</v>
      </c>
      <c r="C62" s="92">
        <f>(('Nivel de Ventas  por CIIU'!D76/'Nivel de Ventas  por CIIU'!D61)-1)*100</f>
        <v>16.234268347115275</v>
      </c>
      <c r="D62" s="92">
        <f>(('Nivel de Ventas  por CIIU'!E76/'Nivel de Ventas  por CIIU'!E61)-1)*100</f>
        <v>17.86775786650887</v>
      </c>
      <c r="E62" s="92">
        <f>(('Nivel de Ventas  por CIIU'!F76/'Nivel de Ventas  por CIIU'!F61)-1)*100</f>
        <v>-3.4410349074644797</v>
      </c>
      <c r="F62" s="92">
        <f>(('Nivel de Ventas  por CIIU'!G76/'Nivel de Ventas  por CIIU'!G61)-1)*100</f>
        <v>34.47430516697694</v>
      </c>
      <c r="G62" s="92">
        <f>(('Nivel de Ventas  por CIIU'!H76/'Nivel de Ventas  por CIIU'!H61)-1)*100</f>
        <v>-7.431213135316295</v>
      </c>
      <c r="H62" s="92">
        <f>(('Nivel de Ventas  por CIIU'!I76/'Nivel de Ventas  por CIIU'!I61)-1)*100</f>
        <v>-0.21337289077275612</v>
      </c>
      <c r="I62" s="83"/>
    </row>
    <row r="63" spans="1:9" ht="12.75">
      <c r="A63" s="91" t="s">
        <v>16</v>
      </c>
      <c r="B63" s="92">
        <f>(('Nivel de Ventas  por CIIU'!C77/'Nivel de Ventas  por CIIU'!C62)-1)*100</f>
        <v>2.596860380713739</v>
      </c>
      <c r="C63" s="92">
        <f>(('Nivel de Ventas  por CIIU'!D77/'Nivel de Ventas  por CIIU'!D62)-1)*100</f>
        <v>5.90310314579876</v>
      </c>
      <c r="D63" s="92">
        <f>(('Nivel de Ventas  por CIIU'!E77/'Nivel de Ventas  por CIIU'!E62)-1)*100</f>
        <v>-0.865051573463893</v>
      </c>
      <c r="E63" s="92">
        <f>(('Nivel de Ventas  por CIIU'!F77/'Nivel de Ventas  por CIIU'!F62)-1)*100</f>
        <v>-0.32054371888661226</v>
      </c>
      <c r="F63" s="92">
        <f>(('Nivel de Ventas  por CIIU'!G77/'Nivel de Ventas  por CIIU'!G62)-1)*100</f>
        <v>1.5612787420548946</v>
      </c>
      <c r="G63" s="92">
        <f>(('Nivel de Ventas  por CIIU'!H77/'Nivel de Ventas  por CIIU'!H62)-1)*100</f>
        <v>2.6130812314254737</v>
      </c>
      <c r="H63" s="92">
        <f>(('Nivel de Ventas  por CIIU'!I77/'Nivel de Ventas  por CIIU'!I62)-1)*100</f>
        <v>2.137908955353285</v>
      </c>
      <c r="I63" s="83"/>
    </row>
    <row r="64" spans="1:9" ht="12.75">
      <c r="A64" s="91" t="s">
        <v>17</v>
      </c>
      <c r="B64" s="92">
        <f>(('Nivel de Ventas  por CIIU'!C78/'Nivel de Ventas  por CIIU'!C63)-1)*100</f>
        <v>4.693528917375689</v>
      </c>
      <c r="C64" s="92">
        <f>(('Nivel de Ventas  por CIIU'!D78/'Nivel de Ventas  por CIIU'!D63)-1)*100</f>
        <v>10.50191703354546</v>
      </c>
      <c r="D64" s="92">
        <f>(('Nivel de Ventas  por CIIU'!E78/'Nivel de Ventas  por CIIU'!E63)-1)*100</f>
        <v>4.904270438605152</v>
      </c>
      <c r="E64" s="92">
        <f>(('Nivel de Ventas  por CIIU'!F78/'Nivel de Ventas  por CIIU'!F63)-1)*100</f>
        <v>-2.564210660151933</v>
      </c>
      <c r="F64" s="92">
        <f>(('Nivel de Ventas  por CIIU'!G78/'Nivel de Ventas  por CIIU'!G63)-1)*100</f>
        <v>0.5682092632202984</v>
      </c>
      <c r="G64" s="92">
        <f>(('Nivel de Ventas  por CIIU'!H78/'Nivel de Ventas  por CIIU'!H63)-1)*100</f>
        <v>9.593802250230855</v>
      </c>
      <c r="H64" s="92">
        <f>(('Nivel de Ventas  por CIIU'!I78/'Nivel de Ventas  por CIIU'!I63)-1)*100</f>
        <v>0.6310216321860906</v>
      </c>
      <c r="I64" s="83"/>
    </row>
    <row r="65" spans="1:9" ht="12.75">
      <c r="A65" s="91" t="s">
        <v>18</v>
      </c>
      <c r="B65" s="92">
        <f>(('Nivel de Ventas  por CIIU'!C79/'Nivel de Ventas  por CIIU'!C64)-1)*100</f>
        <v>5.273156415891678</v>
      </c>
      <c r="C65" s="92">
        <f>(('Nivel de Ventas  por CIIU'!D79/'Nivel de Ventas  por CIIU'!D64)-1)*100</f>
        <v>9.805543417432805</v>
      </c>
      <c r="D65" s="92">
        <f>(('Nivel de Ventas  por CIIU'!E79/'Nivel de Ventas  por CIIU'!E64)-1)*100</f>
        <v>7.610649947430792</v>
      </c>
      <c r="E65" s="92">
        <f>(('Nivel de Ventas  por CIIU'!F79/'Nivel de Ventas  por CIIU'!F64)-1)*100</f>
        <v>2.0923410503564943</v>
      </c>
      <c r="F65" s="92">
        <f>(('Nivel de Ventas  por CIIU'!G79/'Nivel de Ventas  por CIIU'!G64)-1)*100</f>
        <v>-0.9633068612968532</v>
      </c>
      <c r="G65" s="92">
        <f>(('Nivel de Ventas  por CIIU'!H79/'Nivel de Ventas  por CIIU'!H64)-1)*100</f>
        <v>7.098986436256771</v>
      </c>
      <c r="H65" s="92">
        <f>(('Nivel de Ventas  por CIIU'!I79/'Nivel de Ventas  por CIIU'!I64)-1)*100</f>
        <v>-0.6287310959868564</v>
      </c>
      <c r="I65" s="83"/>
    </row>
    <row r="66" spans="1:9" ht="12.75">
      <c r="A66" s="91" t="s">
        <v>19</v>
      </c>
      <c r="B66" s="92">
        <f>(('Nivel de Ventas  por CIIU'!C80/'Nivel de Ventas  por CIIU'!C65)-1)*100</f>
        <v>6.156851823029297</v>
      </c>
      <c r="C66" s="92">
        <f>(('Nivel de Ventas  por CIIU'!D80/'Nivel de Ventas  por CIIU'!D65)-1)*100</f>
        <v>9.796576205179598</v>
      </c>
      <c r="D66" s="92">
        <f>(('Nivel de Ventas  por CIIU'!E80/'Nivel de Ventas  por CIIU'!E65)-1)*100</f>
        <v>0.6219678446892196</v>
      </c>
      <c r="E66" s="92">
        <f>(('Nivel de Ventas  por CIIU'!F80/'Nivel de Ventas  por CIIU'!F65)-1)*100</f>
        <v>6.487380535407339</v>
      </c>
      <c r="F66" s="92">
        <f>(('Nivel de Ventas  por CIIU'!G80/'Nivel de Ventas  por CIIU'!G65)-1)*100</f>
        <v>-0.4724475526494132</v>
      </c>
      <c r="G66" s="92">
        <f>(('Nivel de Ventas  por CIIU'!H80/'Nivel de Ventas  por CIIU'!H65)-1)*100</f>
        <v>10.84796035454032</v>
      </c>
      <c r="H66" s="92">
        <f>(('Nivel de Ventas  por CIIU'!I80/'Nivel de Ventas  por CIIU'!I65)-1)*100</f>
        <v>4.775929848215887</v>
      </c>
      <c r="I66" s="83"/>
    </row>
    <row r="67" spans="1:9" ht="12.75">
      <c r="A67" s="91" t="s">
        <v>20</v>
      </c>
      <c r="B67" s="92">
        <f>(('Nivel de Ventas  por CIIU'!C81/'Nivel de Ventas  por CIIU'!C66)-1)*100</f>
        <v>6.838612204670391</v>
      </c>
      <c r="C67" s="92">
        <f>(('Nivel de Ventas  por CIIU'!D81/'Nivel de Ventas  por CIIU'!D66)-1)*100</f>
        <v>9.617409858076309</v>
      </c>
      <c r="D67" s="92">
        <f>(('Nivel de Ventas  por CIIU'!E81/'Nivel de Ventas  por CIIU'!E66)-1)*100</f>
        <v>5.471025130422902</v>
      </c>
      <c r="E67" s="92">
        <f>(('Nivel de Ventas  por CIIU'!F81/'Nivel de Ventas  por CIIU'!F66)-1)*100</f>
        <v>10.838784119250388</v>
      </c>
      <c r="F67" s="92">
        <f>(('Nivel de Ventas  por CIIU'!G81/'Nivel de Ventas  por CIIU'!G66)-1)*100</f>
        <v>2.016615121583487</v>
      </c>
      <c r="G67" s="92">
        <f>(('Nivel de Ventas  por CIIU'!H81/'Nivel de Ventas  por CIIU'!H66)-1)*100</f>
        <v>-5.7011435577109415</v>
      </c>
      <c r="H67" s="92">
        <f>(('Nivel de Ventas  por CIIU'!I81/'Nivel de Ventas  por CIIU'!I66)-1)*100</f>
        <v>3.251597691134833</v>
      </c>
      <c r="I67" s="90"/>
    </row>
    <row r="68" spans="1:9" ht="12.75">
      <c r="A68" s="91" t="s">
        <v>21</v>
      </c>
      <c r="B68" s="92">
        <f>(('Nivel de Ventas  por CIIU'!C82/'Nivel de Ventas  por CIIU'!C67)-1)*100</f>
        <v>3.597286488211915</v>
      </c>
      <c r="C68" s="92">
        <f>(('Nivel de Ventas  por CIIU'!D82/'Nivel de Ventas  por CIIU'!D67)-1)*100</f>
        <v>8.330629532515378</v>
      </c>
      <c r="D68" s="92">
        <f>(('Nivel de Ventas  por CIIU'!E82/'Nivel de Ventas  por CIIU'!E67)-1)*100</f>
        <v>2.8049889300054254</v>
      </c>
      <c r="E68" s="92">
        <f>(('Nivel de Ventas  por CIIU'!F82/'Nivel de Ventas  por CIIU'!F67)-1)*100</f>
        <v>6.710741359692518</v>
      </c>
      <c r="F68" s="92">
        <f>(('Nivel de Ventas  por CIIU'!G82/'Nivel de Ventas  por CIIU'!G67)-1)*100</f>
        <v>-17.589857243759422</v>
      </c>
      <c r="G68" s="92">
        <f>(('Nivel de Ventas  por CIIU'!H82/'Nivel de Ventas  por CIIU'!H67)-1)*100</f>
        <v>-7.308962918982765</v>
      </c>
      <c r="H68" s="92">
        <f>(('Nivel de Ventas  por CIIU'!I82/'Nivel de Ventas  por CIIU'!I67)-1)*100</f>
        <v>2.4501002480534773</v>
      </c>
      <c r="I68" s="83"/>
    </row>
    <row r="69" spans="1:9" ht="12.75">
      <c r="A69" s="91"/>
      <c r="B69" s="113"/>
      <c r="C69" s="114"/>
      <c r="D69" s="114"/>
      <c r="E69" s="114"/>
      <c r="F69" s="114"/>
      <c r="G69" s="114"/>
      <c r="H69" s="114"/>
      <c r="I69" s="83"/>
    </row>
    <row r="70" spans="1:9" s="110" customFormat="1" ht="12.75">
      <c r="A70" s="95">
        <v>2019</v>
      </c>
      <c r="B70" s="115">
        <f>(('Nivel de Ventas  por CIIU'!C84/'Nivel de Ventas  por CIIU'!C69)-1)*100</f>
        <v>5.71367055314338</v>
      </c>
      <c r="C70" s="115">
        <f>(('Nivel de Ventas  por CIIU'!D84/'Nivel de Ventas  por CIIU'!D69)-1)*100</f>
        <v>9.57687212045657</v>
      </c>
      <c r="D70" s="115">
        <f>(('Nivel de Ventas  por CIIU'!E84/'Nivel de Ventas  por CIIU'!E69)-1)*100</f>
        <v>5.030845794802885</v>
      </c>
      <c r="E70" s="115">
        <f>(('Nivel de Ventas  por CIIU'!F84/'Nivel de Ventas  por CIIU'!F69)-1)*100</f>
        <v>4.713425021157058</v>
      </c>
      <c r="F70" s="115">
        <f>(('Nivel de Ventas  por CIIU'!G84/'Nivel de Ventas  por CIIU'!G69)-1)*100</f>
        <v>-2.9274456334232646</v>
      </c>
      <c r="G70" s="115">
        <f>(('Nivel de Ventas  por CIIU'!H84/'Nivel de Ventas  por CIIU'!H69)-1)*100</f>
        <v>-5.574105289063969</v>
      </c>
      <c r="H70" s="115">
        <f>(('Nivel de Ventas  por CIIU'!I84/'Nivel de Ventas  por CIIU'!I69)-1)*100</f>
        <v>3.7324020446020567</v>
      </c>
      <c r="I70" s="109"/>
    </row>
    <row r="71" spans="1:9" ht="12.75">
      <c r="A71" s="91"/>
      <c r="B71" s="88"/>
      <c r="C71" s="111"/>
      <c r="D71" s="111"/>
      <c r="E71" s="111"/>
      <c r="F71" s="111"/>
      <c r="G71" s="111"/>
      <c r="H71" s="111"/>
      <c r="I71" s="83"/>
    </row>
    <row r="72" spans="1:9" ht="12" customHeight="1">
      <c r="A72" s="91" t="s">
        <v>10</v>
      </c>
      <c r="B72" s="92">
        <f>(('Nivel de Ventas  por CIIU'!C86/'Nivel de Ventas  por CIIU'!C71)-1)*100</f>
        <v>8.688188732593805</v>
      </c>
      <c r="C72" s="92">
        <f>(('Nivel de Ventas  por CIIU'!D86/'Nivel de Ventas  por CIIU'!D71)-1)*100</f>
        <v>14.007470879225803</v>
      </c>
      <c r="D72" s="92">
        <f>(('Nivel de Ventas  por CIIU'!E86/'Nivel de Ventas  por CIIU'!E71)-1)*100</f>
        <v>4.837722604080774</v>
      </c>
      <c r="E72" s="92">
        <f>(('Nivel de Ventas  por CIIU'!F86/'Nivel de Ventas  por CIIU'!F71)-1)*100</f>
        <v>6.274265153605207</v>
      </c>
      <c r="F72" s="92">
        <f>(('Nivel de Ventas  por CIIU'!G86/'Nivel de Ventas  por CIIU'!G71)-1)*100</f>
        <v>-5.086247055075422</v>
      </c>
      <c r="G72" s="92">
        <f>(('Nivel de Ventas  por CIIU'!H86/'Nivel de Ventas  por CIIU'!H71)-1)*100</f>
        <v>-3.3702055668653474</v>
      </c>
      <c r="H72" s="92">
        <f>(('Nivel de Ventas  por CIIU'!I86/'Nivel de Ventas  por CIIU'!I71)-1)*100</f>
        <v>10.118239102834847</v>
      </c>
      <c r="I72" s="83"/>
    </row>
    <row r="73" spans="1:9" ht="12.75">
      <c r="A73" s="91" t="s">
        <v>23</v>
      </c>
      <c r="B73" s="92">
        <f>(('Nivel de Ventas  por CIIU'!C87/'Nivel de Ventas  por CIIU'!C72)-1)*100</f>
        <v>10.027454019192849</v>
      </c>
      <c r="C73" s="92">
        <f>(('Nivel de Ventas  por CIIU'!D87/'Nivel de Ventas  por CIIU'!D72)-1)*100</f>
        <v>15.196145076990518</v>
      </c>
      <c r="D73" s="92">
        <f>(('Nivel de Ventas  por CIIU'!E87/'Nivel de Ventas  por CIIU'!E72)-1)*100</f>
        <v>6.195933410631249</v>
      </c>
      <c r="E73" s="92">
        <f>(('Nivel de Ventas  por CIIU'!F87/'Nivel de Ventas  por CIIU'!F72)-1)*100</f>
        <v>8.362939263063884</v>
      </c>
      <c r="F73" s="92">
        <f>(('Nivel de Ventas  por CIIU'!G87/'Nivel de Ventas  por CIIU'!G72)-1)*100</f>
        <v>-4.7209007986293905</v>
      </c>
      <c r="G73" s="92">
        <f>(('Nivel de Ventas  por CIIU'!H87/'Nivel de Ventas  por CIIU'!H72)-1)*100</f>
        <v>-0.5078193834947786</v>
      </c>
      <c r="H73" s="92">
        <f>(('Nivel de Ventas  por CIIU'!I87/'Nivel de Ventas  por CIIU'!I72)-1)*100</f>
        <v>11.426581258383873</v>
      </c>
      <c r="I73" s="83"/>
    </row>
    <row r="74" spans="1:9" ht="12.75">
      <c r="A74" s="91" t="s">
        <v>12</v>
      </c>
      <c r="B74" s="92">
        <f>(('Nivel de Ventas  por CIIU'!C88/'Nivel de Ventas  por CIIU'!C73)-1)*100</f>
        <v>6.897625659242346</v>
      </c>
      <c r="C74" s="92">
        <f>(('Nivel de Ventas  por CIIU'!D88/'Nivel de Ventas  por CIIU'!D73)-1)*100</f>
        <v>9.80882228303923</v>
      </c>
      <c r="D74" s="92">
        <f>(('Nivel de Ventas  por CIIU'!E88/'Nivel de Ventas  por CIIU'!E73)-1)*100</f>
        <v>5.6701674487818154</v>
      </c>
      <c r="E74" s="92">
        <f>(('Nivel de Ventas  por CIIU'!F88/'Nivel de Ventas  por CIIU'!F73)-1)*100</f>
        <v>5.896096823917651</v>
      </c>
      <c r="F74" s="92">
        <f>(('Nivel de Ventas  por CIIU'!G88/'Nivel de Ventas  por CIIU'!G73)-1)*100</f>
        <v>-0.9095880432597125</v>
      </c>
      <c r="G74" s="92">
        <f>(('Nivel de Ventas  por CIIU'!H88/'Nivel de Ventas  por CIIU'!H73)-1)*100</f>
        <v>-13.369521749558066</v>
      </c>
      <c r="H74" s="92">
        <f>(('Nivel de Ventas  por CIIU'!I88/'Nivel de Ventas  por CIIU'!I73)-1)*100</f>
        <v>10.502159530812705</v>
      </c>
      <c r="I74" s="83"/>
    </row>
    <row r="75" spans="1:9" ht="12.75">
      <c r="A75" s="91" t="s">
        <v>24</v>
      </c>
      <c r="B75" s="92">
        <f>(('Nivel de Ventas  por CIIU'!C89/'Nivel de Ventas  por CIIU'!C74)-1)*100</f>
        <v>4.047800112749145</v>
      </c>
      <c r="C75" s="92">
        <f>(('Nivel de Ventas  por CIIU'!D89/'Nivel de Ventas  por CIIU'!D74)-1)*100</f>
        <v>9.670723450194952</v>
      </c>
      <c r="D75" s="92">
        <f>(('Nivel de Ventas  por CIIU'!E89/'Nivel de Ventas  por CIIU'!E74)-1)*100</f>
        <v>3.5115389970878264</v>
      </c>
      <c r="E75" s="92">
        <f>(('Nivel de Ventas  por CIIU'!F89/'Nivel de Ventas  por CIIU'!F74)-1)*100</f>
        <v>4.7806495167885155</v>
      </c>
      <c r="F75" s="92">
        <f>(('Nivel de Ventas  por CIIU'!G89/'Nivel de Ventas  por CIIU'!G74)-1)*100</f>
        <v>-11.020801460224538</v>
      </c>
      <c r="G75" s="92">
        <f>(('Nivel de Ventas  por CIIU'!H89/'Nivel de Ventas  por CIIU'!H74)-1)*100</f>
        <v>-57.75084350634163</v>
      </c>
      <c r="H75" s="92">
        <f>(('Nivel de Ventas  por CIIU'!I89/'Nivel de Ventas  por CIIU'!I74)-1)*100</f>
        <v>11.759351745814994</v>
      </c>
      <c r="I75" s="83"/>
    </row>
    <row r="76" spans="1:9" ht="12.75">
      <c r="A76" s="91" t="s">
        <v>14</v>
      </c>
      <c r="B76" s="92">
        <f>(('Nivel de Ventas  por CIIU'!C90/'Nivel de Ventas  por CIIU'!C75)-1)*100</f>
        <v>1.8678240399257362</v>
      </c>
      <c r="C76" s="92">
        <f>(('Nivel de Ventas  por CIIU'!D90/'Nivel de Ventas  por CIIU'!D75)-1)*100</f>
        <v>7.2290195102769905</v>
      </c>
      <c r="D76" s="92">
        <f>(('Nivel de Ventas  por CIIU'!E90/'Nivel de Ventas  por CIIU'!E75)-1)*100</f>
        <v>0.8749682709518147</v>
      </c>
      <c r="E76" s="92">
        <f>(('Nivel de Ventas  por CIIU'!F90/'Nivel de Ventas  por CIIU'!F75)-1)*100</f>
        <v>7.567170475791074</v>
      </c>
      <c r="F76" s="92">
        <f>(('Nivel de Ventas  por CIIU'!G90/'Nivel de Ventas  por CIIU'!G75)-1)*100</f>
        <v>-24.630162586576564</v>
      </c>
      <c r="G76" s="92">
        <f>(('Nivel de Ventas  por CIIU'!H90/'Nivel de Ventas  por CIIU'!H75)-1)*100</f>
        <v>-15.570624558855695</v>
      </c>
      <c r="H76" s="92">
        <f>(('Nivel de Ventas  por CIIU'!I90/'Nivel de Ventas  por CIIU'!I75)-1)*100</f>
        <v>2.732980161881393</v>
      </c>
      <c r="I76" s="83"/>
    </row>
    <row r="77" spans="1:9" ht="12.75">
      <c r="A77" s="91" t="s">
        <v>15</v>
      </c>
      <c r="B77" s="92">
        <f>(('Nivel de Ventas  por CIIU'!C91/'Nivel de Ventas  por CIIU'!C76)-1)*100</f>
        <v>1.9984713136901977</v>
      </c>
      <c r="C77" s="92">
        <f>(('Nivel de Ventas  por CIIU'!D91/'Nivel de Ventas  por CIIU'!D76)-1)*100</f>
        <v>9.325292051152001</v>
      </c>
      <c r="D77" s="92">
        <f>(('Nivel de Ventas  por CIIU'!E91/'Nivel de Ventas  por CIIU'!E76)-1)*100</f>
        <v>-3.3776359395857547</v>
      </c>
      <c r="E77" s="92">
        <f>(('Nivel de Ventas  por CIIU'!F91/'Nivel de Ventas  por CIIU'!F76)-1)*100</f>
        <v>-1.5258959354374935</v>
      </c>
      <c r="F77" s="92">
        <f>(('Nivel de Ventas  por CIIU'!G91/'Nivel de Ventas  por CIIU'!G76)-1)*100</f>
        <v>-19.86080174068786</v>
      </c>
      <c r="G77" s="92">
        <f>(('Nivel de Ventas  por CIIU'!H91/'Nivel de Ventas  por CIIU'!H76)-1)*100</f>
        <v>23.839580131812312</v>
      </c>
      <c r="H77" s="92">
        <f>(('Nivel de Ventas  por CIIU'!I91/'Nivel de Ventas  por CIIU'!I76)-1)*100</f>
        <v>3.4576242117861256</v>
      </c>
      <c r="I77" s="83"/>
    </row>
    <row r="78" spans="1:9" ht="12.75">
      <c r="A78" s="91" t="s">
        <v>16</v>
      </c>
      <c r="B78" s="92">
        <f>(('Nivel de Ventas  por CIIU'!C92/'Nivel de Ventas  por CIIU'!C77)-1)*100</f>
        <v>9.614971236303461</v>
      </c>
      <c r="C78" s="92">
        <f>(('Nivel de Ventas  por CIIU'!D92/'Nivel de Ventas  por CIIU'!D77)-1)*100</f>
        <v>12.055601647275548</v>
      </c>
      <c r="D78" s="92">
        <f>(('Nivel de Ventas  por CIIU'!E92/'Nivel de Ventas  por CIIU'!E77)-1)*100</f>
        <v>13.4831087213777</v>
      </c>
      <c r="E78" s="92">
        <f>(('Nivel de Ventas  por CIIU'!F92/'Nivel de Ventas  por CIIU'!F77)-1)*100</f>
        <v>6.45590237118614</v>
      </c>
      <c r="F78" s="92">
        <f>(('Nivel de Ventas  por CIIU'!G92/'Nivel de Ventas  por CIIU'!G77)-1)*100</f>
        <v>5.1735741518006195</v>
      </c>
      <c r="G78" s="92">
        <f>(('Nivel de Ventas  por CIIU'!H92/'Nivel de Ventas  por CIIU'!H77)-1)*100</f>
        <v>24.307027496877765</v>
      </c>
      <c r="H78" s="92">
        <f>(('Nivel de Ventas  por CIIU'!I92/'Nivel de Ventas  por CIIU'!I77)-1)*100</f>
        <v>3.8208712943798018</v>
      </c>
      <c r="I78" s="83"/>
    </row>
    <row r="79" spans="1:9" ht="12.75">
      <c r="A79" s="91" t="s">
        <v>25</v>
      </c>
      <c r="B79" s="92">
        <f>(('Nivel de Ventas  por CIIU'!C93/'Nivel de Ventas  por CIIU'!C78)-1)*100</f>
        <v>6.264374701298525</v>
      </c>
      <c r="C79" s="92">
        <f>(('Nivel de Ventas  por CIIU'!D93/'Nivel de Ventas  por CIIU'!D78)-1)*100</f>
        <v>9.87202153874913</v>
      </c>
      <c r="D79" s="92">
        <f>(('Nivel de Ventas  por CIIU'!E93/'Nivel de Ventas  por CIIU'!E78)-1)*100</f>
        <v>6.508500516591531</v>
      </c>
      <c r="E79" s="92">
        <f>(('Nivel de Ventas  por CIIU'!F93/'Nivel de Ventas  por CIIU'!F78)-1)*100</f>
        <v>3.456109518041317</v>
      </c>
      <c r="F79" s="92">
        <f>(('Nivel de Ventas  por CIIU'!G93/'Nivel de Ventas  por CIIU'!G78)-1)*100</f>
        <v>2.192264328675142</v>
      </c>
      <c r="G79" s="92">
        <f>(('Nivel de Ventas  por CIIU'!H93/'Nivel de Ventas  por CIIU'!H78)-1)*100</f>
        <v>9.527706076645238</v>
      </c>
      <c r="H79" s="92">
        <f>(('Nivel de Ventas  por CIIU'!I93/'Nivel de Ventas  por CIIU'!I78)-1)*100</f>
        <v>2.1285057229419424</v>
      </c>
      <c r="I79" s="83"/>
    </row>
    <row r="80" spans="1:9" ht="12.75">
      <c r="A80" s="91" t="s">
        <v>26</v>
      </c>
      <c r="B80" s="92">
        <f>(('Nivel de Ventas  por CIIU'!C94/'Nivel de Ventas  por CIIU'!C79)-1)*100</f>
        <v>6.319534039701025</v>
      </c>
      <c r="C80" s="92">
        <f>(('Nivel de Ventas  por CIIU'!D94/'Nivel de Ventas  por CIIU'!D79)-1)*100</f>
        <v>7.526551908410561</v>
      </c>
      <c r="D80" s="92">
        <f>(('Nivel de Ventas  por CIIU'!E94/'Nivel de Ventas  por CIIU'!E79)-1)*100</f>
        <v>7.280364367512759</v>
      </c>
      <c r="E80" s="92">
        <f>(('Nivel de Ventas  por CIIU'!F94/'Nivel de Ventas  por CIIU'!F79)-1)*100</f>
        <v>3.448334597763014</v>
      </c>
      <c r="F80" s="92">
        <f>(('Nivel de Ventas  por CIIU'!G94/'Nivel de Ventas  por CIIU'!G79)-1)*100</f>
        <v>10.18899044761794</v>
      </c>
      <c r="G80" s="92">
        <f>(('Nivel de Ventas  por CIIU'!H94/'Nivel de Ventas  por CIIU'!H79)-1)*100</f>
        <v>9.439601637867167</v>
      </c>
      <c r="H80" s="92">
        <f>(('Nivel de Ventas  por CIIU'!I94/'Nivel de Ventas  por CIIU'!I79)-1)*100</f>
        <v>3.5533866707115225</v>
      </c>
      <c r="I80" s="83"/>
    </row>
    <row r="81" spans="1:9" ht="12.75">
      <c r="A81" s="91" t="s">
        <v>19</v>
      </c>
      <c r="B81" s="92">
        <f>(('Nivel de Ventas  por CIIU'!C95/'Nivel de Ventas  por CIIU'!C80)-1)*100</f>
        <v>4.228093548163403</v>
      </c>
      <c r="C81" s="92">
        <f>(('Nivel de Ventas  por CIIU'!D95/'Nivel de Ventas  por CIIU'!D80)-1)*100</f>
        <v>5.5652282364663685</v>
      </c>
      <c r="D81" s="92">
        <f>(('Nivel de Ventas  por CIIU'!E95/'Nivel de Ventas  por CIIU'!E80)-1)*100</f>
        <v>4.314738478382241</v>
      </c>
      <c r="E81" s="92">
        <f>(('Nivel de Ventas  por CIIU'!F95/'Nivel de Ventas  por CIIU'!F80)-1)*100</f>
        <v>5.599179422316269</v>
      </c>
      <c r="F81" s="92">
        <f>(('Nivel de Ventas  por CIIU'!G95/'Nivel de Ventas  por CIIU'!G80)-1)*100</f>
        <v>8.422617866266568</v>
      </c>
      <c r="G81" s="92">
        <f>(('Nivel de Ventas  por CIIU'!H95/'Nivel de Ventas  por CIIU'!H80)-1)*100</f>
        <v>-2.8548555991398827</v>
      </c>
      <c r="H81" s="92">
        <f>(('Nivel de Ventas  por CIIU'!I95/'Nivel de Ventas  por CIIU'!I80)-1)*100</f>
        <v>0.13647971559094252</v>
      </c>
      <c r="I81" s="83"/>
    </row>
    <row r="82" spans="1:9" ht="12.75">
      <c r="A82" s="91" t="s">
        <v>20</v>
      </c>
      <c r="B82" s="92">
        <f>(('Nivel de Ventas  por CIIU'!C96/'Nivel de Ventas  por CIIU'!C81)-1)*100</f>
        <v>7.806307060181794</v>
      </c>
      <c r="C82" s="92">
        <f>(('Nivel de Ventas  por CIIU'!D96/'Nivel de Ventas  por CIIU'!D81)-1)*100</f>
        <v>12.162603492695556</v>
      </c>
      <c r="D82" s="92">
        <f>(('Nivel de Ventas  por CIIU'!E96/'Nivel de Ventas  por CIIU'!E81)-1)*100</f>
        <v>12.748381173871337</v>
      </c>
      <c r="E82" s="92">
        <f>(('Nivel de Ventas  por CIIU'!F96/'Nivel de Ventas  por CIIU'!F81)-1)*100</f>
        <v>1.7515165966042634</v>
      </c>
      <c r="F82" s="92">
        <f>(('Nivel de Ventas  por CIIU'!G96/'Nivel de Ventas  por CIIU'!G81)-1)*100</f>
        <v>6.306034402438021</v>
      </c>
      <c r="G82" s="92">
        <f>(('Nivel de Ventas  por CIIU'!H96/'Nivel de Ventas  por CIIU'!H81)-1)*100</f>
        <v>13.511195247059682</v>
      </c>
      <c r="H82" s="92">
        <f>(('Nivel de Ventas  por CIIU'!I96/'Nivel de Ventas  por CIIU'!I81)-1)*100</f>
        <v>-0.7189117047452065</v>
      </c>
      <c r="I82" s="90"/>
    </row>
    <row r="83" spans="1:9" ht="12.75">
      <c r="A83" s="91" t="s">
        <v>21</v>
      </c>
      <c r="B83" s="92">
        <f>(('Nivel de Ventas  por CIIU'!C97/'Nivel de Ventas  por CIIU'!C82)-1)*100</f>
        <v>2.6612496881277092</v>
      </c>
      <c r="C83" s="92">
        <f>(('Nivel de Ventas  por CIIU'!D97/'Nivel de Ventas  por CIIU'!D82)-1)*100</f>
        <v>5.415167705504587</v>
      </c>
      <c r="D83" s="92">
        <f>(('Nivel de Ventas  por CIIU'!E97/'Nivel de Ventas  por CIIU'!E82)-1)*100</f>
        <v>2.670931992961245</v>
      </c>
      <c r="E83" s="92">
        <f>(('Nivel de Ventas  por CIIU'!F97/'Nivel de Ventas  por CIIU'!F82)-1)*100</f>
        <v>4.395219753055812</v>
      </c>
      <c r="F83" s="92">
        <f>(('Nivel de Ventas  por CIIU'!G97/'Nivel de Ventas  por CIIU'!G82)-1)*100</f>
        <v>9.334757470731292</v>
      </c>
      <c r="G83" s="92">
        <f>(('Nivel de Ventas  por CIIU'!H97/'Nivel de Ventas  por CIIU'!H82)-1)*100</f>
        <v>21.445232909801938</v>
      </c>
      <c r="H83" s="92">
        <f>(('Nivel de Ventas  por CIIU'!I97/'Nivel de Ventas  por CIIU'!I82)-1)*100</f>
        <v>-12.327951757397848</v>
      </c>
      <c r="I83" s="83"/>
    </row>
    <row r="84" spans="1:9" ht="12.75">
      <c r="A84" s="91"/>
      <c r="B84" s="88"/>
      <c r="C84" s="112"/>
      <c r="D84" s="112"/>
      <c r="E84" s="112"/>
      <c r="F84" s="112"/>
      <c r="G84" s="112"/>
      <c r="H84" s="112"/>
      <c r="I84" s="90"/>
    </row>
    <row r="85" spans="1:9" ht="12.75">
      <c r="A85" s="95">
        <v>2020</v>
      </c>
      <c r="B85" s="116">
        <f>(('Nivel de Ventas  por CIIU'!C99/'Nivel de Ventas  por CIIU'!C84)-1)*100</f>
        <v>-1.0264933176291402</v>
      </c>
      <c r="C85" s="116">
        <f>(('Nivel de Ventas  por CIIU'!D99/'Nivel de Ventas  por CIIU'!D84)-1)*100</f>
        <v>15.666177966461326</v>
      </c>
      <c r="D85" s="116">
        <f>(('Nivel de Ventas  por CIIU'!E99/'Nivel de Ventas  por CIIU'!E84)-1)*100</f>
        <v>-25.5125240984996</v>
      </c>
      <c r="E85" s="116">
        <f>(('Nivel de Ventas  por CIIU'!F99/'Nivel de Ventas  por CIIU'!F84)-1)*100</f>
        <v>-12.069892861368325</v>
      </c>
      <c r="F85" s="116">
        <f>(('Nivel de Ventas  por CIIU'!G99/'Nivel de Ventas  por CIIU'!G84)-1)*100</f>
        <v>-13.229058991351405</v>
      </c>
      <c r="G85" s="116">
        <f>(('Nivel de Ventas  por CIIU'!H99/'Nivel de Ventas  por CIIU'!H84)-1)*100</f>
        <v>-32.76180191250828</v>
      </c>
      <c r="H85" s="116">
        <f>(('Nivel de Ventas  por CIIU'!I99/'Nivel de Ventas  por CIIU'!I84)-1)*100</f>
        <v>1.5213155965595915</v>
      </c>
      <c r="I85" s="101"/>
    </row>
    <row r="86" spans="1:9" ht="12.75">
      <c r="A86" s="91"/>
      <c r="B86" s="117"/>
      <c r="C86" s="118"/>
      <c r="D86" s="118"/>
      <c r="E86" s="118"/>
      <c r="F86" s="118"/>
      <c r="G86" s="118"/>
      <c r="H86" s="118"/>
      <c r="I86" s="83"/>
    </row>
    <row r="87" spans="1:9" ht="12" customHeight="1">
      <c r="A87" s="91" t="s">
        <v>10</v>
      </c>
      <c r="B87" s="119">
        <f>(('Nivel de Ventas  por CIIU'!C101/'Nivel de Ventas  por CIIU'!C86)-1)*100</f>
        <v>-2.0164109821091847</v>
      </c>
      <c r="C87" s="119">
        <f>(('Nivel de Ventas  por CIIU'!D101/'Nivel de Ventas  por CIIU'!D86)-1)*100</f>
        <v>5.3906330536846125</v>
      </c>
      <c r="D87" s="119">
        <f>(('Nivel de Ventas  por CIIU'!E101/'Nivel de Ventas  por CIIU'!E86)-1)*100</f>
        <v>-1.9793716522024107</v>
      </c>
      <c r="E87" s="119">
        <f>(('Nivel de Ventas  por CIIU'!F101/'Nivel de Ventas  por CIIU'!F86)-1)*100</f>
        <v>2.4808875322759105</v>
      </c>
      <c r="F87" s="119">
        <f>(('Nivel de Ventas  por CIIU'!G101/'Nivel de Ventas  por CIIU'!G86)-1)*100</f>
        <v>6.509415185670586</v>
      </c>
      <c r="G87" s="119">
        <f>(('Nivel de Ventas  por CIIU'!H101/'Nivel de Ventas  por CIIU'!H86)-1)*100</f>
        <v>-3.032635537647199</v>
      </c>
      <c r="H87" s="119">
        <f>(('Nivel de Ventas  por CIIU'!I101/'Nivel de Ventas  por CIIU'!I86)-1)*100</f>
        <v>-22.513931035283786</v>
      </c>
      <c r="I87" s="83"/>
    </row>
    <row r="88" spans="1:9" ht="12.75">
      <c r="A88" s="91" t="s">
        <v>23</v>
      </c>
      <c r="B88" s="119">
        <f>(('Nivel de Ventas  por CIIU'!C102/'Nivel de Ventas  por CIIU'!C87)-1)*100</f>
        <v>5.181562389876793</v>
      </c>
      <c r="C88" s="119">
        <f>(('Nivel de Ventas  por CIIU'!D102/'Nivel de Ventas  por CIIU'!D87)-1)*100</f>
        <v>10.354221225793903</v>
      </c>
      <c r="D88" s="119">
        <f>(('Nivel de Ventas  por CIIU'!E102/'Nivel de Ventas  por CIIU'!E87)-1)*100</f>
        <v>3.7805319787781677</v>
      </c>
      <c r="E88" s="119">
        <f>(('Nivel de Ventas  por CIIU'!F102/'Nivel de Ventas  por CIIU'!F87)-1)*100</f>
        <v>4.325737916334993</v>
      </c>
      <c r="F88" s="119">
        <f>(('Nivel de Ventas  por CIIU'!G102/'Nivel de Ventas  por CIIU'!G87)-1)*100</f>
        <v>8.742793513730106</v>
      </c>
      <c r="G88" s="119">
        <f>(('Nivel de Ventas  por CIIU'!H102/'Nivel de Ventas  por CIIU'!H87)-1)*100</f>
        <v>2.1373920322872886</v>
      </c>
      <c r="H88" s="119">
        <f>(('Nivel de Ventas  por CIIU'!I102/'Nivel de Ventas  por CIIU'!I87)-1)*100</f>
        <v>-4.738969831847372</v>
      </c>
      <c r="I88" s="83"/>
    </row>
    <row r="89" spans="1:9" ht="12.75">
      <c r="A89" s="91" t="s">
        <v>12</v>
      </c>
      <c r="B89" s="119">
        <f>(('Nivel de Ventas  por CIIU'!C103/'Nivel de Ventas  por CIIU'!C88)-1)*100</f>
        <v>-17.432321776625017</v>
      </c>
      <c r="C89" s="119">
        <f>(('Nivel de Ventas  por CIIU'!D103/'Nivel de Ventas  por CIIU'!D88)-1)*100</f>
        <v>12.195281758213827</v>
      </c>
      <c r="D89" s="119">
        <f>(('Nivel de Ventas  por CIIU'!E103/'Nivel de Ventas  por CIIU'!E88)-1)*100</f>
        <v>-57.416798432213646</v>
      </c>
      <c r="E89" s="119">
        <f>(('Nivel de Ventas  por CIIU'!F103/'Nivel de Ventas  por CIIU'!F88)-1)*100</f>
        <v>-31.96381662567115</v>
      </c>
      <c r="F89" s="119">
        <f>(('Nivel de Ventas  por CIIU'!G103/'Nivel de Ventas  por CIIU'!G88)-1)*100</f>
        <v>-54.133156092924104</v>
      </c>
      <c r="G89" s="119">
        <f>(('Nivel de Ventas  por CIIU'!H103/'Nivel de Ventas  por CIIU'!H88)-1)*100</f>
        <v>-55.60539821849323</v>
      </c>
      <c r="H89" s="119">
        <f>(('Nivel de Ventas  por CIIU'!I103/'Nivel de Ventas  por CIIU'!I88)-1)*100</f>
        <v>-19.887260038053867</v>
      </c>
      <c r="I89" s="83"/>
    </row>
    <row r="90" spans="1:9" ht="12.75">
      <c r="A90" s="91" t="s">
        <v>24</v>
      </c>
      <c r="B90" s="119">
        <f>(('Nivel de Ventas  por CIIU'!C104/'Nivel de Ventas  por CIIU'!C89)-1)*100</f>
        <v>-41.18555349863574</v>
      </c>
      <c r="C90" s="119">
        <f>(('Nivel de Ventas  por CIIU'!D104/'Nivel de Ventas  por CIIU'!D89)-1)*100</f>
        <v>0.9291310766632366</v>
      </c>
      <c r="D90" s="119">
        <f>(('Nivel de Ventas  por CIIU'!E104/'Nivel de Ventas  por CIIU'!E89)-1)*100</f>
        <v>-96.44267037942073</v>
      </c>
      <c r="E90" s="119">
        <f>(('Nivel de Ventas  por CIIU'!F104/'Nivel de Ventas  por CIIU'!F89)-1)*100</f>
        <v>-97.39063781343168</v>
      </c>
      <c r="F90" s="119">
        <f>(('Nivel de Ventas  por CIIU'!G104/'Nivel de Ventas  por CIIU'!G89)-1)*100</f>
        <v>-97.00127357293711</v>
      </c>
      <c r="G90" s="119">
        <f>(('Nivel de Ventas  por CIIU'!H104/'Nivel de Ventas  por CIIU'!H89)-1)*100</f>
        <v>-95.10632754245687</v>
      </c>
      <c r="H90" s="119">
        <f>(('Nivel de Ventas  por CIIU'!I104/'Nivel de Ventas  por CIIU'!I89)-1)*100</f>
        <v>-19.823466143616507</v>
      </c>
      <c r="I90" s="83"/>
    </row>
    <row r="91" spans="1:9" ht="12.75">
      <c r="A91" s="91" t="s">
        <v>14</v>
      </c>
      <c r="B91" s="119">
        <f>(('Nivel de Ventas  por CIIU'!C105/'Nivel de Ventas  por CIIU'!C90)-1)*100</f>
        <v>-22.6202228117642</v>
      </c>
      <c r="C91" s="119">
        <f>(('Nivel de Ventas  por CIIU'!D105/'Nivel de Ventas  por CIIU'!D90)-1)*100</f>
        <v>17.066781454194867</v>
      </c>
      <c r="D91" s="119">
        <f>(('Nivel de Ventas  por CIIU'!E105/'Nivel de Ventas  por CIIU'!E90)-1)*100</f>
        <v>-69.66716416483831</v>
      </c>
      <c r="E91" s="119">
        <f>(('Nivel de Ventas  por CIIU'!F105/'Nivel de Ventas  por CIIU'!F90)-1)*100</f>
        <v>-87.73869728997647</v>
      </c>
      <c r="F91" s="119">
        <f>(('Nivel de Ventas  por CIIU'!G105/'Nivel de Ventas  por CIIU'!G90)-1)*100</f>
        <v>-51.24017674594439</v>
      </c>
      <c r="G91" s="119">
        <f>(('Nivel de Ventas  por CIIU'!H105/'Nivel de Ventas  por CIIU'!H90)-1)*100</f>
        <v>-73.96790197609337</v>
      </c>
      <c r="H91" s="119">
        <f>(('Nivel de Ventas  por CIIU'!I105/'Nivel de Ventas  por CIIU'!I90)-1)*100</f>
        <v>1.0784067037471035</v>
      </c>
      <c r="I91" s="83"/>
    </row>
    <row r="92" spans="1:9" ht="12.75">
      <c r="A92" s="91" t="s">
        <v>15</v>
      </c>
      <c r="B92" s="119">
        <f>(('Nivel de Ventas  por CIIU'!C106/'Nivel de Ventas  por CIIU'!C91)-1)*100</f>
        <v>-7.045079077363092</v>
      </c>
      <c r="C92" s="119">
        <f>(('Nivel de Ventas  por CIIU'!D106/'Nivel de Ventas  por CIIU'!D91)-1)*100</f>
        <v>25.137575398362767</v>
      </c>
      <c r="D92" s="119">
        <f>(('Nivel de Ventas  por CIIU'!E106/'Nivel de Ventas  por CIIU'!E91)-1)*100</f>
        <v>-54.95371243816063</v>
      </c>
      <c r="E92" s="119">
        <f>(('Nivel de Ventas  por CIIU'!F106/'Nivel de Ventas  por CIIU'!F91)-1)*100</f>
        <v>-48.45174490699482</v>
      </c>
      <c r="F92" s="119">
        <f>(('Nivel de Ventas  por CIIU'!G106/'Nivel de Ventas  por CIIU'!G91)-1)*100</f>
        <v>-17.229690148737042</v>
      </c>
      <c r="G92" s="119">
        <f>(('Nivel de Ventas  por CIIU'!H106/'Nivel de Ventas  por CIIU'!H91)-1)*100</f>
        <v>-49.20807356289663</v>
      </c>
      <c r="H92" s="119">
        <f>(('Nivel de Ventas  por CIIU'!I106/'Nivel de Ventas  por CIIU'!I91)-1)*100</f>
        <v>6.240195833361706</v>
      </c>
      <c r="I92" s="83"/>
    </row>
    <row r="93" spans="1:9" ht="12.75">
      <c r="A93" s="91" t="s">
        <v>16</v>
      </c>
      <c r="B93" s="119">
        <f>(('Nivel de Ventas  por CIIU'!C107/'Nivel de Ventas  por CIIU'!C92)-1)*100</f>
        <v>11.674559534574902</v>
      </c>
      <c r="C93" s="119">
        <f>(('Nivel de Ventas  por CIIU'!D107/'Nivel de Ventas  por CIIU'!D92)-1)*100</f>
        <v>24.769188659815345</v>
      </c>
      <c r="D93" s="119">
        <f>(('Nivel de Ventas  por CIIU'!E107/'Nivel de Ventas  por CIIU'!E92)-1)*100</f>
        <v>-18.317972384233716</v>
      </c>
      <c r="E93" s="119">
        <f>(('Nivel de Ventas  por CIIU'!F107/'Nivel de Ventas  por CIIU'!F92)-1)*100</f>
        <v>7.061678880175615</v>
      </c>
      <c r="F93" s="119">
        <f>(('Nivel de Ventas  por CIIU'!G107/'Nivel de Ventas  por CIIU'!G92)-1)*100</f>
        <v>11.29148963178066</v>
      </c>
      <c r="G93" s="119">
        <f>(('Nivel de Ventas  por CIIU'!H107/'Nivel de Ventas  por CIIU'!H92)-1)*100</f>
        <v>-33.37500831377037</v>
      </c>
      <c r="H93" s="119">
        <f>(('Nivel de Ventas  por CIIU'!I107/'Nivel de Ventas  por CIIU'!I92)-1)*100</f>
        <v>22.149889033124047</v>
      </c>
      <c r="I93" s="83"/>
    </row>
    <row r="94" spans="1:9" ht="12.75">
      <c r="A94" s="91" t="s">
        <v>25</v>
      </c>
      <c r="B94" s="119">
        <f>(('Nivel de Ventas  por CIIU'!C108/'Nivel de Ventas  por CIIU'!C93)-1)*100</f>
        <v>6.330969303479939</v>
      </c>
      <c r="C94" s="119">
        <f>(('Nivel de Ventas  por CIIU'!D108/'Nivel de Ventas  por CIIU'!D93)-1)*100</f>
        <v>21.513594964887204</v>
      </c>
      <c r="D94" s="119">
        <f>(('Nivel de Ventas  por CIIU'!E108/'Nivel de Ventas  por CIIU'!E93)-1)*100</f>
        <v>-20.24437607920142</v>
      </c>
      <c r="E94" s="119">
        <f>(('Nivel de Ventas  por CIIU'!F108/'Nivel de Ventas  por CIIU'!F93)-1)*100</f>
        <v>1.3922437850381053</v>
      </c>
      <c r="F94" s="119">
        <f>(('Nivel de Ventas  por CIIU'!G108/'Nivel de Ventas  por CIIU'!G93)-1)*100</f>
        <v>3.552449491866727</v>
      </c>
      <c r="G94" s="119">
        <f>(('Nivel de Ventas  por CIIU'!H108/'Nivel de Ventas  por CIIU'!H93)-1)*100</f>
        <v>-36.17298852242461</v>
      </c>
      <c r="H94" s="119">
        <f>(('Nivel de Ventas  por CIIU'!I108/'Nivel de Ventas  por CIIU'!I93)-1)*100</f>
        <v>5.55580613227018</v>
      </c>
      <c r="I94" s="83"/>
    </row>
    <row r="95" spans="1:9" ht="12.75">
      <c r="A95" s="91" t="s">
        <v>26</v>
      </c>
      <c r="B95" s="119">
        <f>(('Nivel de Ventas  por CIIU'!C109/'Nivel de Ventas  por CIIU'!C94)-1)*100</f>
        <v>8.037171424237432</v>
      </c>
      <c r="C95" s="119">
        <f>(('Nivel de Ventas  por CIIU'!D109/'Nivel de Ventas  por CIIU'!D94)-1)*100</f>
        <v>18.772751029300274</v>
      </c>
      <c r="D95" s="119">
        <f>(('Nivel de Ventas  por CIIU'!E109/'Nivel de Ventas  por CIIU'!E94)-1)*100</f>
        <v>-15.644464265939673</v>
      </c>
      <c r="E95" s="119">
        <f>(('Nivel de Ventas  por CIIU'!F109/'Nivel de Ventas  por CIIU'!F94)-1)*100</f>
        <v>23.13829416900508</v>
      </c>
      <c r="F95" s="119">
        <f>(('Nivel de Ventas  por CIIU'!G109/'Nivel de Ventas  por CIIU'!G94)-1)*100</f>
        <v>0.3186602809437611</v>
      </c>
      <c r="G95" s="119">
        <f>(('Nivel de Ventas  por CIIU'!H109/'Nivel de Ventas  por CIIU'!H94)-1)*100</f>
        <v>-29.62718877925038</v>
      </c>
      <c r="H95" s="119">
        <f>(('Nivel de Ventas  por CIIU'!I109/'Nivel de Ventas  por CIIU'!I94)-1)*100</f>
        <v>1.2264245758177195</v>
      </c>
      <c r="I95" s="83"/>
    </row>
    <row r="96" spans="1:9" ht="12.75">
      <c r="A96" s="91" t="s">
        <v>19</v>
      </c>
      <c r="B96" s="119">
        <f>(('Nivel de Ventas  por CIIU'!C110/'Nivel de Ventas  por CIIU'!C95)-1)*100</f>
        <v>22.18293983812414</v>
      </c>
      <c r="C96" s="119">
        <f>(('Nivel de Ventas  por CIIU'!D110/'Nivel de Ventas  por CIIU'!D95)-1)*100</f>
        <v>24.13934540103262</v>
      </c>
      <c r="D96" s="119">
        <f>(('Nivel de Ventas  por CIIU'!E110/'Nivel de Ventas  por CIIU'!E95)-1)*100</f>
        <v>28.043557086453742</v>
      </c>
      <c r="E96" s="119">
        <f>(('Nivel de Ventas  por CIIU'!F110/'Nivel de Ventas  por CIIU'!F95)-1)*100</f>
        <v>31.906269139591316</v>
      </c>
      <c r="F96" s="119">
        <f>(('Nivel de Ventas  por CIIU'!G110/'Nivel de Ventas  por CIIU'!G95)-1)*100</f>
        <v>24.658361256015038</v>
      </c>
      <c r="G96" s="119">
        <f>(('Nivel de Ventas  por CIIU'!H110/'Nivel de Ventas  por CIIU'!H95)-1)*100</f>
        <v>15.848565359581723</v>
      </c>
      <c r="H96" s="119">
        <f>(('Nivel de Ventas  por CIIU'!I110/'Nivel de Ventas  por CIIU'!I95)-1)*100</f>
        <v>7.110553669732833</v>
      </c>
      <c r="I96" s="83"/>
    </row>
    <row r="97" spans="1:9" ht="12.75">
      <c r="A97" s="91" t="s">
        <v>20</v>
      </c>
      <c r="B97" s="119">
        <f>(('Nivel de Ventas  por CIIU'!C111/'Nivel de Ventas  por CIIU'!C96)-1)*100</f>
        <v>9.857318585875241</v>
      </c>
      <c r="C97" s="119">
        <f>(('Nivel de Ventas  por CIIU'!D111/'Nivel de Ventas  por CIIU'!D96)-1)*100</f>
        <v>15.182892217076361</v>
      </c>
      <c r="D97" s="119">
        <f>(('Nivel de Ventas  por CIIU'!E111/'Nivel de Ventas  por CIIU'!E96)-1)*100</f>
        <v>2.3712210441471093</v>
      </c>
      <c r="E97" s="119">
        <f>(('Nivel de Ventas  por CIIU'!F111/'Nivel de Ventas  por CIIU'!F96)-1)*100</f>
        <v>21.500523257665627</v>
      </c>
      <c r="F97" s="119">
        <f>(('Nivel de Ventas  por CIIU'!G111/'Nivel de Ventas  por CIIU'!G96)-1)*100</f>
        <v>0.5743856004324366</v>
      </c>
      <c r="G97" s="119">
        <f>(('Nivel de Ventas  por CIIU'!H111/'Nivel de Ventas  por CIIU'!H96)-1)*100</f>
        <v>-42.620594404016664</v>
      </c>
      <c r="H97" s="119">
        <f>(('Nivel de Ventas  por CIIU'!I111/'Nivel de Ventas  por CIIU'!I96)-1)*100</f>
        <v>6.609589128655702</v>
      </c>
      <c r="I97" s="83"/>
    </row>
    <row r="98" spans="1:9" ht="12.75">
      <c r="A98" s="91" t="s">
        <v>21</v>
      </c>
      <c r="B98" s="119">
        <f>(('Nivel de Ventas  por CIIU'!C112/'Nivel de Ventas  por CIIU'!C97)-1)*100</f>
        <v>11.119776634439859</v>
      </c>
      <c r="C98" s="119">
        <f>(('Nivel de Ventas  por CIIU'!D112/'Nivel de Ventas  por CIIU'!D97)-1)*100</f>
        <v>13.116554039364182</v>
      </c>
      <c r="D98" s="119">
        <f>(('Nivel de Ventas  por CIIU'!E112/'Nivel de Ventas  por CIIU'!E97)-1)*100</f>
        <v>-4.662203773806373</v>
      </c>
      <c r="E98" s="119">
        <f>(('Nivel de Ventas  por CIIU'!F112/'Nivel de Ventas  por CIIU'!F97)-1)*100</f>
        <v>15.44638380324197</v>
      </c>
      <c r="F98" s="119">
        <f>(('Nivel de Ventas  por CIIU'!G112/'Nivel de Ventas  por CIIU'!G97)-1)*100</f>
        <v>-0.39189620898248956</v>
      </c>
      <c r="G98" s="119">
        <f>(('Nivel de Ventas  por CIIU'!H112/'Nivel de Ventas  por CIIU'!H97)-1)*100</f>
        <v>-29.936875765382965</v>
      </c>
      <c r="H98" s="119">
        <f>(('Nivel de Ventas  por CIIU'!I112/'Nivel de Ventas  por CIIU'!I97)-1)*100</f>
        <v>44.421701173248465</v>
      </c>
      <c r="I98" s="83"/>
    </row>
    <row r="99" spans="1:9" ht="12.75">
      <c r="A99" s="91"/>
      <c r="B99" s="93"/>
      <c r="C99" s="100"/>
      <c r="D99" s="100"/>
      <c r="E99" s="100"/>
      <c r="F99" s="100"/>
      <c r="G99" s="100"/>
      <c r="H99" s="100"/>
      <c r="I99" s="102"/>
    </row>
    <row r="100" spans="1:9" ht="12.75">
      <c r="A100" s="95">
        <v>2021</v>
      </c>
      <c r="B100" s="116">
        <f>(('Nivel de Ventas  por CIIU'!C114/'Nivel de Ventas  por CIIU'!C99)-1)*100</f>
        <v>21.975106329476457</v>
      </c>
      <c r="C100" s="116">
        <f>(('Nivel de Ventas  por CIIU'!D114/'Nivel de Ventas  por CIIU'!D99)-1)*100</f>
        <v>6.1137811554667465</v>
      </c>
      <c r="D100" s="116">
        <f>(('Nivel de Ventas  por CIIU'!E114/'Nivel de Ventas  por CIIU'!E99)-1)*100</f>
        <v>70.89048970669845</v>
      </c>
      <c r="E100" s="116">
        <f>(('Nivel de Ventas  por CIIU'!F114/'Nivel de Ventas  por CIIU'!F99)-1)*100</f>
        <v>58.93796097028672</v>
      </c>
      <c r="F100" s="116">
        <f>(('Nivel de Ventas  por CIIU'!G114/'Nivel de Ventas  por CIIU'!G99)-1)*100</f>
        <v>28.19593295135474</v>
      </c>
      <c r="G100" s="116">
        <f>(('Nivel de Ventas  por CIIU'!H114/'Nivel de Ventas  por CIIU'!H99)-1)*100</f>
        <v>14.125526575729562</v>
      </c>
      <c r="H100" s="116">
        <f>(('Nivel de Ventas  por CIIU'!I114/'Nivel de Ventas  por CIIU'!I99)-1)*100</f>
        <v>3.04498489050935</v>
      </c>
      <c r="I100" s="101"/>
    </row>
    <row r="101" spans="1:9" ht="12.75">
      <c r="A101" s="91"/>
      <c r="B101" s="117"/>
      <c r="C101" s="118"/>
      <c r="D101" s="118"/>
      <c r="E101" s="118"/>
      <c r="F101" s="118"/>
      <c r="G101" s="118"/>
      <c r="H101" s="118"/>
      <c r="I101" s="83"/>
    </row>
    <row r="102" spans="1:9" ht="12" customHeight="1">
      <c r="A102" s="91" t="s">
        <v>10</v>
      </c>
      <c r="B102" s="119">
        <f>(('Nivel de Ventas  por CIIU'!C116/'Nivel de Ventas  por CIIU'!C101)-1)*100</f>
        <v>21.457194178664587</v>
      </c>
      <c r="C102" s="119">
        <f>(('Nivel de Ventas  por CIIU'!D116/'Nivel de Ventas  por CIIU'!D101)-1)*100</f>
        <v>23.6720104166422</v>
      </c>
      <c r="D102" s="119">
        <f>(('Nivel de Ventas  por CIIU'!E116/'Nivel de Ventas  por CIIU'!E101)-1)*100</f>
        <v>16.89359215012334</v>
      </c>
      <c r="E102" s="119">
        <f>(('Nivel de Ventas  por CIIU'!F116/'Nivel de Ventas  por CIIU'!F101)-1)*100</f>
        <v>20.473194878550615</v>
      </c>
      <c r="F102" s="119">
        <f>(('Nivel de Ventas  por CIIU'!G116/'Nivel de Ventas  por CIIU'!G101)-1)*100</f>
        <v>18.040082528549426</v>
      </c>
      <c r="G102" s="119">
        <f>(('Nivel de Ventas  por CIIU'!H116/'Nivel de Ventas  por CIIU'!H101)-1)*100</f>
        <v>-43.21637557520677</v>
      </c>
      <c r="H102" s="119">
        <f>(('Nivel de Ventas  por CIIU'!I116/'Nivel de Ventas  por CIIU'!I101)-1)*100</f>
        <v>32.38937811710787</v>
      </c>
      <c r="I102" s="83"/>
    </row>
    <row r="103" spans="1:9" ht="12.75">
      <c r="A103" s="91" t="s">
        <v>23</v>
      </c>
      <c r="B103" s="119">
        <f>(('Nivel de Ventas  por CIIU'!C117/'Nivel de Ventas  por CIIU'!C102)-1)*100</f>
        <v>-4.177811401446519</v>
      </c>
      <c r="C103" s="119">
        <f>(('Nivel de Ventas  por CIIU'!D117/'Nivel de Ventas  por CIIU'!D102)-1)*100</f>
        <v>1.2180234121441424</v>
      </c>
      <c r="D103" s="119">
        <f>(('Nivel de Ventas  por CIIU'!E117/'Nivel de Ventas  por CIIU'!E102)-1)*100</f>
        <v>-13.361610688221026</v>
      </c>
      <c r="E103" s="119">
        <f>(('Nivel de Ventas  por CIIU'!F117/'Nivel de Ventas  por CIIU'!F102)-1)*100</f>
        <v>1.8865587284847996</v>
      </c>
      <c r="F103" s="119">
        <f>(('Nivel de Ventas  por CIIU'!G117/'Nivel de Ventas  por CIIU'!G102)-1)*100</f>
        <v>-25.938425652082366</v>
      </c>
      <c r="G103" s="119">
        <f>(('Nivel de Ventas  por CIIU'!H117/'Nivel de Ventas  por CIIU'!H102)-1)*100</f>
        <v>-66.80262674386795</v>
      </c>
      <c r="H103" s="119">
        <f>(('Nivel de Ventas  por CIIU'!I117/'Nivel de Ventas  por CIIU'!I102)-1)*100</f>
        <v>5.820787458158794</v>
      </c>
      <c r="I103" s="83"/>
    </row>
    <row r="104" spans="1:9" ht="12.75">
      <c r="A104" s="91" t="s">
        <v>12</v>
      </c>
      <c r="B104" s="119">
        <f>(('Nivel de Ventas  por CIIU'!C118/'Nivel de Ventas  por CIIU'!C103)-1)*100</f>
        <v>36.11111234367144</v>
      </c>
      <c r="C104" s="119">
        <f>(('Nivel de Ventas  por CIIU'!D118/'Nivel de Ventas  por CIIU'!D103)-1)*100</f>
        <v>-2.3770589917751717</v>
      </c>
      <c r="D104" s="119">
        <f>(('Nivel de Ventas  por CIIU'!E118/'Nivel de Ventas  por CIIU'!E103)-1)*100</f>
        <v>192.70644637624636</v>
      </c>
      <c r="E104" s="119">
        <f>(('Nivel de Ventas  por CIIU'!F118/'Nivel de Ventas  por CIIU'!F103)-1)*100</f>
        <v>80.05480045692353</v>
      </c>
      <c r="F104" s="119">
        <f>(('Nivel de Ventas  por CIIU'!G118/'Nivel de Ventas  por CIIU'!G103)-1)*100</f>
        <v>197.1517703600278</v>
      </c>
      <c r="G104" s="119">
        <f>(('Nivel de Ventas  por CIIU'!H118/'Nivel de Ventas  por CIIU'!H103)-1)*100</f>
        <v>35.36473568535341</v>
      </c>
      <c r="H104" s="119">
        <f>(('Nivel de Ventas  por CIIU'!I118/'Nivel de Ventas  por CIIU'!I103)-1)*100</f>
        <v>30.462397708178756</v>
      </c>
      <c r="I104" s="83"/>
    </row>
    <row r="105" spans="1:9" ht="12.75">
      <c r="A105" s="91" t="s">
        <v>24</v>
      </c>
      <c r="B105" s="119">
        <f>(('Nivel de Ventas  por CIIU'!C119/'Nivel de Ventas  por CIIU'!C104)-1)*100</f>
        <v>86.29573143250433</v>
      </c>
      <c r="C105" s="119">
        <f>(('Nivel de Ventas  por CIIU'!D119/'Nivel de Ventas  por CIIU'!D104)-1)*100</f>
        <v>10.033364169813064</v>
      </c>
      <c r="D105" s="119">
        <f>(('Nivel de Ventas  por CIIU'!E119/'Nivel de Ventas  por CIIU'!E104)-1)*100</f>
        <v>3352.4238610841494</v>
      </c>
      <c r="E105" s="119">
        <f>(('Nivel de Ventas  por CIIU'!F119/'Nivel de Ventas  por CIIU'!F104)-1)*100</f>
        <v>4119.0959760481965</v>
      </c>
      <c r="F105" s="119">
        <f>(('Nivel de Ventas  por CIIU'!G119/'Nivel de Ventas  por CIIU'!G104)-1)*100</f>
        <v>3446.2706889326982</v>
      </c>
      <c r="G105" s="119">
        <f>(('Nivel de Ventas  por CIIU'!H119/'Nivel de Ventas  por CIIU'!H104)-1)*100</f>
        <v>1696.5262561631835</v>
      </c>
      <c r="H105" s="119">
        <f>(('Nivel de Ventas  por CIIU'!I119/'Nivel de Ventas  por CIIU'!I104)-1)*100</f>
        <v>22.980572425702107</v>
      </c>
      <c r="I105" s="83"/>
    </row>
    <row r="106" spans="1:9" ht="12.75">
      <c r="A106" s="91" t="s">
        <v>14</v>
      </c>
      <c r="B106" s="119">
        <f>(('Nivel de Ventas  por CIIU'!C120/'Nivel de Ventas  por CIIU'!C105)-1)*100</f>
        <v>52.547269630472584</v>
      </c>
      <c r="C106" s="119">
        <f>(('Nivel de Ventas  por CIIU'!D120/'Nivel de Ventas  por CIIU'!D105)-1)*100</f>
        <v>5.817354080892101</v>
      </c>
      <c r="D106" s="119">
        <f>(('Nivel de Ventas  por CIIU'!E120/'Nivel de Ventas  por CIIU'!E105)-1)*100</f>
        <v>303.01553512642477</v>
      </c>
      <c r="E106" s="119">
        <f>(('Nivel de Ventas  por CIIU'!F120/'Nivel de Ventas  por CIIU'!F105)-1)*100</f>
        <v>900.090246978198</v>
      </c>
      <c r="F106" s="119">
        <f>(('Nivel de Ventas  por CIIU'!G120/'Nivel de Ventas  por CIIU'!G105)-1)*100</f>
        <v>130.8521655561797</v>
      </c>
      <c r="G106" s="119">
        <f>(('Nivel de Ventas  por CIIU'!H120/'Nivel de Ventas  por CIIU'!H105)-1)*100</f>
        <v>225.33826914589804</v>
      </c>
      <c r="H106" s="119">
        <f>(('Nivel de Ventas  por CIIU'!I120/'Nivel de Ventas  por CIIU'!I105)-1)*100</f>
        <v>1.7608689840965308</v>
      </c>
      <c r="I106" s="83"/>
    </row>
    <row r="107" spans="1:9" ht="12.75">
      <c r="A107" s="91" t="s">
        <v>15</v>
      </c>
      <c r="B107" s="119">
        <f>(('Nivel de Ventas  por CIIU'!C121/'Nivel de Ventas  por CIIU'!C106)-1)*100</f>
        <v>27.28250339106788</v>
      </c>
      <c r="C107" s="119">
        <f>(('Nivel de Ventas  por CIIU'!D121/'Nivel de Ventas  por CIIU'!D106)-1)*100</f>
        <v>-3.348722363551404</v>
      </c>
      <c r="D107" s="119">
        <f>(('Nivel de Ventas  por CIIU'!E121/'Nivel de Ventas  por CIIU'!E106)-1)*100</f>
        <v>181.49220344944445</v>
      </c>
      <c r="E107" s="119">
        <f>(('Nivel de Ventas  por CIIU'!F121/'Nivel de Ventas  por CIIU'!F106)-1)*100</f>
        <v>160.0462189217017</v>
      </c>
      <c r="F107" s="119">
        <f>(('Nivel de Ventas  por CIIU'!G121/'Nivel de Ventas  por CIIU'!G106)-1)*100</f>
        <v>26.364165349405333</v>
      </c>
      <c r="G107" s="119">
        <f>(('Nivel de Ventas  por CIIU'!H121/'Nivel de Ventas  por CIIU'!H106)-1)*100</f>
        <v>67.70183232232722</v>
      </c>
      <c r="H107" s="119">
        <f>(('Nivel de Ventas  por CIIU'!I121/'Nivel de Ventas  por CIIU'!I106)-1)*100</f>
        <v>-5.350711023789767</v>
      </c>
      <c r="I107" s="83"/>
    </row>
    <row r="108" spans="1:9" ht="12.75">
      <c r="A108" s="91" t="s">
        <v>16</v>
      </c>
      <c r="B108" s="119">
        <f>(('Nivel de Ventas  por CIIU'!C122/'Nivel de Ventas  por CIIU'!C107)-1)*100</f>
        <v>16.287222269777434</v>
      </c>
      <c r="C108" s="119">
        <f>(('Nivel de Ventas  por CIIU'!D122/'Nivel de Ventas  por CIIU'!D107)-1)*100</f>
        <v>3.8900340717535675</v>
      </c>
      <c r="D108" s="119">
        <f>(('Nivel de Ventas  por CIIU'!E122/'Nivel de Ventas  por CIIU'!E107)-1)*100</f>
        <v>95.01542283988454</v>
      </c>
      <c r="E108" s="119">
        <f>(('Nivel de Ventas  por CIIU'!F122/'Nivel de Ventas  por CIIU'!F107)-1)*100</f>
        <v>25.565710188728417</v>
      </c>
      <c r="F108" s="119">
        <f>(('Nivel de Ventas  por CIIU'!G122/'Nivel de Ventas  por CIIU'!G107)-1)*100</f>
        <v>5.017671639144927</v>
      </c>
      <c r="G108" s="119">
        <f>(('Nivel de Ventas  por CIIU'!H122/'Nivel de Ventas  por CIIU'!H107)-1)*100</f>
        <v>26.718629487345</v>
      </c>
      <c r="H108" s="119">
        <f>(('Nivel de Ventas  por CIIU'!I122/'Nivel de Ventas  por CIIU'!I107)-1)*100</f>
        <v>-14.58732626027972</v>
      </c>
      <c r="I108" s="83"/>
    </row>
    <row r="109" spans="1:9" ht="12.75">
      <c r="A109" s="91" t="s">
        <v>25</v>
      </c>
      <c r="B109" s="119">
        <f>(('Nivel de Ventas  por CIIU'!C123/'Nivel de Ventas  por CIIU'!C108)-1)*100</f>
        <v>22.75281225346728</v>
      </c>
      <c r="C109" s="119">
        <f>(('Nivel de Ventas  por CIIU'!D123/'Nivel de Ventas  por CIIU'!D108)-1)*100</f>
        <v>6.45641350863615</v>
      </c>
      <c r="D109" s="119">
        <f>(('Nivel de Ventas  por CIIU'!E123/'Nivel de Ventas  por CIIU'!E108)-1)*100</f>
        <v>116.47696703261174</v>
      </c>
      <c r="E109" s="119">
        <f>(('Nivel de Ventas  por CIIU'!F123/'Nivel de Ventas  por CIIU'!F108)-1)*100</f>
        <v>31.736939812377905</v>
      </c>
      <c r="F109" s="119">
        <f>(('Nivel de Ventas  por CIIU'!G123/'Nivel de Ventas  por CIIU'!G108)-1)*100</f>
        <v>10.260035558408532</v>
      </c>
      <c r="G109" s="119">
        <f>(('Nivel de Ventas  por CIIU'!H123/'Nivel de Ventas  por CIIU'!H108)-1)*100</f>
        <v>47.92094954045278</v>
      </c>
      <c r="H109" s="119">
        <f>(('Nivel de Ventas  por CIIU'!I123/'Nivel de Ventas  por CIIU'!I108)-1)*100</f>
        <v>-2.014311773452049</v>
      </c>
      <c r="I109" s="83"/>
    </row>
    <row r="110" spans="1:9" ht="12.75">
      <c r="A110" s="91" t="s">
        <v>26</v>
      </c>
      <c r="B110" s="119">
        <f>(('Nivel de Ventas  por CIIU'!C124/'Nivel de Ventas  por CIIU'!C109)-1)*100</f>
        <v>12.598170257142915</v>
      </c>
      <c r="C110" s="119">
        <f>(('Nivel de Ventas  por CIIU'!D124/'Nivel de Ventas  por CIIU'!D109)-1)*100</f>
        <v>7.643153101654199</v>
      </c>
      <c r="D110" s="119">
        <f>(('Nivel de Ventas  por CIIU'!E124/'Nivel de Ventas  por CIIU'!E109)-1)*100</f>
        <v>41.63431644447968</v>
      </c>
      <c r="E110" s="119">
        <f>(('Nivel de Ventas  por CIIU'!F124/'Nivel de Ventas  por CIIU'!F109)-1)*100</f>
        <v>14.91319530188322</v>
      </c>
      <c r="F110" s="119">
        <f>(('Nivel de Ventas  por CIIU'!G124/'Nivel de Ventas  por CIIU'!G109)-1)*100</f>
        <v>6.478147001591372</v>
      </c>
      <c r="G110" s="119">
        <f>(('Nivel de Ventas  por CIIU'!H124/'Nivel de Ventas  por CIIU'!H109)-1)*100</f>
        <v>34.903761679151366</v>
      </c>
      <c r="H110" s="119">
        <f>(('Nivel de Ventas  por CIIU'!I124/'Nivel de Ventas  por CIIU'!I109)-1)*100</f>
        <v>2.9982643658562846</v>
      </c>
      <c r="I110" s="83"/>
    </row>
    <row r="111" spans="1:9" ht="12.75">
      <c r="A111" s="91" t="s">
        <v>19</v>
      </c>
      <c r="B111" s="119">
        <f>(('Nivel de Ventas  por CIIU'!C125/'Nivel de Ventas  por CIIU'!C110)-1)*100</f>
        <v>12.884720575568087</v>
      </c>
      <c r="C111" s="119">
        <f>(('Nivel de Ventas  por CIIU'!D125/'Nivel de Ventas  por CIIU'!D110)-1)*100</f>
        <v>8.007640275950045</v>
      </c>
      <c r="D111" s="119">
        <f>(('Nivel de Ventas  por CIIU'!E125/'Nivel de Ventas  por CIIU'!E110)-1)*100</f>
        <v>28.27414335842986</v>
      </c>
      <c r="E111" s="119">
        <f>(('Nivel de Ventas  por CIIU'!F125/'Nivel de Ventas  por CIIU'!F110)-1)*100</f>
        <v>38.1617705513619</v>
      </c>
      <c r="F111" s="119">
        <f>(('Nivel de Ventas  por CIIU'!G125/'Nivel de Ventas  por CIIU'!G110)-1)*100</f>
        <v>10.495688894218391</v>
      </c>
      <c r="G111" s="119">
        <f>(('Nivel de Ventas  por CIIU'!H125/'Nivel de Ventas  por CIIU'!H110)-1)*100</f>
        <v>-26.47017598556839</v>
      </c>
      <c r="H111" s="119">
        <f>(('Nivel de Ventas  por CIIU'!I125/'Nivel de Ventas  por CIIU'!I110)-1)*100</f>
        <v>-4.636064812180807</v>
      </c>
      <c r="I111" s="83"/>
    </row>
    <row r="112" spans="1:9" ht="12.75">
      <c r="A112" s="91" t="s">
        <v>20</v>
      </c>
      <c r="B112" s="119">
        <f>(('Nivel de Ventas  por CIIU'!C126/'Nivel de Ventas  por CIIU'!C111)-1)*100</f>
        <v>15.57356416507898</v>
      </c>
      <c r="C112" s="119">
        <f>(('Nivel de Ventas  por CIIU'!D126/'Nivel de Ventas  por CIIU'!D111)-1)*100</f>
        <v>10.420728730461049</v>
      </c>
      <c r="D112" s="119">
        <f>(('Nivel de Ventas  por CIIU'!E126/'Nivel de Ventas  por CIIU'!E111)-1)*100</f>
        <v>12.106918781920474</v>
      </c>
      <c r="E112" s="119">
        <f>(('Nivel de Ventas  por CIIU'!F126/'Nivel de Ventas  por CIIU'!F111)-1)*100</f>
        <v>52.135580587561606</v>
      </c>
      <c r="F112" s="119">
        <f>(('Nivel de Ventas  por CIIU'!G126/'Nivel de Ventas  por CIIU'!G111)-1)*100</f>
        <v>-2.084717278110304</v>
      </c>
      <c r="G112" s="119">
        <f>(('Nivel de Ventas  por CIIU'!H126/'Nivel de Ventas  por CIIU'!H111)-1)*100</f>
        <v>58.14706927903903</v>
      </c>
      <c r="H112" s="119">
        <f>(('Nivel de Ventas  por CIIU'!I126/'Nivel de Ventas  por CIIU'!I111)-1)*100</f>
        <v>2.461938597066271</v>
      </c>
      <c r="I112" s="83"/>
    </row>
    <row r="113" spans="1:9" ht="12.75">
      <c r="A113" s="91" t="s">
        <v>21</v>
      </c>
      <c r="B113" s="119">
        <f>(('Nivel de Ventas  por CIIU'!C127/'Nivel de Ventas  por CIIU'!C112)-1)*100</f>
        <v>10.161374404456991</v>
      </c>
      <c r="C113" s="119">
        <f>(('Nivel de Ventas  por CIIU'!D127/'Nivel de Ventas  por CIIU'!D112)-1)*100</f>
        <v>5.624319571619041</v>
      </c>
      <c r="D113" s="119">
        <f>(('Nivel de Ventas  por CIIU'!E127/'Nivel de Ventas  por CIIU'!E112)-1)*100</f>
        <v>14.489020174131673</v>
      </c>
      <c r="E113" s="119">
        <f>(('Nivel de Ventas  por CIIU'!F127/'Nivel de Ventas  por CIIU'!F112)-1)*100</f>
        <v>51.997810333276526</v>
      </c>
      <c r="F113" s="119">
        <f>(('Nivel de Ventas  por CIIU'!G127/'Nivel de Ventas  por CIIU'!G112)-1)*100</f>
        <v>-3.0416533466150475</v>
      </c>
      <c r="G113" s="119">
        <f>(('Nivel de Ventas  por CIIU'!H127/'Nivel de Ventas  por CIIU'!H112)-1)*100</f>
        <v>65.06931001773457</v>
      </c>
      <c r="H113" s="119">
        <f>(('Nivel de Ventas  por CIIU'!I127/'Nivel de Ventas  por CIIU'!I112)-1)*100</f>
        <v>-13.412259545000948</v>
      </c>
      <c r="I113" s="83"/>
    </row>
    <row r="114" spans="1:9" ht="12.75">
      <c r="A114" s="91"/>
      <c r="B114" s="93"/>
      <c r="C114" s="100"/>
      <c r="D114" s="100"/>
      <c r="E114" s="100"/>
      <c r="F114" s="100"/>
      <c r="G114" s="100"/>
      <c r="H114" s="100"/>
      <c r="I114" s="83"/>
    </row>
    <row r="115" spans="1:9" ht="15">
      <c r="A115" s="95" t="s">
        <v>46</v>
      </c>
      <c r="B115" s="116">
        <f>(('Nivel de Ventas  por CIIU'!C129/'Nivel de Ventas  por CIIU'!C114)-1)*100</f>
        <v>0.32193305266599026</v>
      </c>
      <c r="C115" s="116">
        <f>(('Nivel de Ventas  por CIIU'!D129/'Nivel de Ventas  por CIIU'!D114)-1)*100</f>
        <v>2.4023544140053588</v>
      </c>
      <c r="D115" s="116">
        <f>(('Nivel de Ventas  por CIIU'!E129/'Nivel de Ventas  por CIIU'!E114)-1)*100</f>
        <v>-7.440148110333333</v>
      </c>
      <c r="E115" s="116">
        <f>(('Nivel de Ventas  por CIIU'!F129/'Nivel de Ventas  por CIIU'!F114)-1)*100</f>
        <v>-8.116303999572327</v>
      </c>
      <c r="F115" s="116">
        <f>(('Nivel de Ventas  por CIIU'!G129/'Nivel de Ventas  por CIIU'!G114)-1)*100</f>
        <v>-10.798394822063873</v>
      </c>
      <c r="G115" s="116">
        <f>(('Nivel de Ventas  por CIIU'!H129/'Nivel de Ventas  por CIIU'!H114)-1)*100</f>
        <v>61.93870685857434</v>
      </c>
      <c r="H115" s="116">
        <f>(('Nivel de Ventas  por CIIU'!I129/'Nivel de Ventas  por CIIU'!I114)-1)*100</f>
        <v>11.105825045088302</v>
      </c>
      <c r="I115" s="101"/>
    </row>
    <row r="116" spans="1:9" ht="12.75">
      <c r="A116" s="91"/>
      <c r="B116" s="117"/>
      <c r="C116" s="118"/>
      <c r="D116" s="118"/>
      <c r="E116" s="118"/>
      <c r="F116" s="118"/>
      <c r="G116" s="118"/>
      <c r="H116" s="118"/>
      <c r="I116" s="83"/>
    </row>
    <row r="117" spans="1:9" ht="12" customHeight="1">
      <c r="A117" s="91" t="s">
        <v>10</v>
      </c>
      <c r="B117" s="119">
        <f>(('Nivel de Ventas  por CIIU'!C131/'Nivel de Ventas  por CIIU'!C116)-1)*100</f>
        <v>-0.14497106573396756</v>
      </c>
      <c r="C117" s="119">
        <f>(('Nivel de Ventas  por CIIU'!D131/'Nivel de Ventas  por CIIU'!D116)-1)*100</f>
        <v>-1.6206661780453713</v>
      </c>
      <c r="D117" s="119">
        <f>(('Nivel de Ventas  por CIIU'!E131/'Nivel de Ventas  por CIIU'!E116)-1)*100</f>
        <v>-0.7507400233230488</v>
      </c>
      <c r="E117" s="119">
        <f>(('Nivel de Ventas  por CIIU'!F131/'Nivel de Ventas  por CIIU'!F116)-1)*100</f>
        <v>1.4918290291526803</v>
      </c>
      <c r="F117" s="119">
        <f>(('Nivel de Ventas  por CIIU'!G131/'Nivel de Ventas  por CIIU'!G116)-1)*100</f>
        <v>-13.56973568933747</v>
      </c>
      <c r="G117" s="119">
        <f>(('Nivel de Ventas  por CIIU'!H131/'Nivel de Ventas  por CIIU'!H116)-1)*100</f>
        <v>42.282945837870045</v>
      </c>
      <c r="H117" s="119">
        <f>(('Nivel de Ventas  por CIIU'!I131/'Nivel de Ventas  por CIIU'!I116)-1)*100</f>
        <v>4.897247153503503</v>
      </c>
      <c r="I117" s="83"/>
    </row>
    <row r="118" spans="1:9" ht="12.75">
      <c r="A118" s="91" t="s">
        <v>11</v>
      </c>
      <c r="B118" s="119">
        <f>(('Nivel de Ventas  por CIIU'!C132/'Nivel de Ventas  por CIIU'!C117)-1)*100</f>
        <v>12.27215909208692</v>
      </c>
      <c r="C118" s="119">
        <f>(('Nivel de Ventas  por CIIU'!D132/'Nivel de Ventas  por CIIU'!D117)-1)*100</f>
        <v>5.631556597713061</v>
      </c>
      <c r="D118" s="119">
        <f>(('Nivel de Ventas  por CIIU'!E132/'Nivel de Ventas  por CIIU'!E117)-1)*100</f>
        <v>11.541548247830136</v>
      </c>
      <c r="E118" s="119">
        <f>(('Nivel de Ventas  por CIIU'!F132/'Nivel de Ventas  por CIIU'!F117)-1)*100</f>
        <v>25.52722321001688</v>
      </c>
      <c r="F118" s="119">
        <f>(('Nivel de Ventas  por CIIU'!G132/'Nivel de Ventas  por CIIU'!G117)-1)*100</f>
        <v>21.643546136915703</v>
      </c>
      <c r="G118" s="119">
        <f>(('Nivel de Ventas  por CIIU'!H132/'Nivel de Ventas  por CIIU'!H117)-1)*100</f>
        <v>140.20203264024235</v>
      </c>
      <c r="H118" s="119">
        <f>(('Nivel de Ventas  por CIIU'!I132/'Nivel de Ventas  por CIIU'!I117)-1)*100</f>
        <v>7.617756222748895</v>
      </c>
      <c r="I118" s="83"/>
    </row>
    <row r="119" spans="1:9" ht="12.75">
      <c r="A119" s="91" t="s">
        <v>12</v>
      </c>
      <c r="B119" s="119">
        <f>(('Nivel de Ventas  por CIIU'!C133/'Nivel de Ventas  por CIIU'!C118)-1)*100</f>
        <v>10.896206848469259</v>
      </c>
      <c r="C119" s="119">
        <f>(('Nivel de Ventas  por CIIU'!D133/'Nivel de Ventas  por CIIU'!D118)-1)*100</f>
        <v>17.464020687510384</v>
      </c>
      <c r="D119" s="119">
        <f>(('Nivel de Ventas  por CIIU'!E133/'Nivel de Ventas  por CIIU'!E118)-1)*100</f>
        <v>-1.6819496139933832</v>
      </c>
      <c r="E119" s="119">
        <f>(('Nivel de Ventas  por CIIU'!F133/'Nivel de Ventas  por CIIU'!F118)-1)*100</f>
        <v>12.89341513109985</v>
      </c>
      <c r="F119" s="119">
        <f>(('Nivel de Ventas  por CIIU'!G133/'Nivel de Ventas  por CIIU'!G118)-1)*100</f>
        <v>-9.489910712961391</v>
      </c>
      <c r="G119" s="119">
        <f>(('Nivel de Ventas  por CIIU'!H133/'Nivel de Ventas  por CIIU'!H118)-1)*100</f>
        <v>90.24054100936276</v>
      </c>
      <c r="H119" s="119">
        <f>(('Nivel de Ventas  por CIIU'!I133/'Nivel de Ventas  por CIIU'!I118)-1)*100</f>
        <v>5.48996969295239</v>
      </c>
      <c r="I119" s="83"/>
    </row>
    <row r="120" spans="1:9" ht="12.75">
      <c r="A120" s="91" t="s">
        <v>13</v>
      </c>
      <c r="B120" s="119">
        <f>(('Nivel de Ventas  por CIIU'!C134/'Nivel de Ventas  por CIIU'!C119)-1)*100</f>
        <v>11.589956496768416</v>
      </c>
      <c r="C120" s="119">
        <f>(('Nivel de Ventas  por CIIU'!D134/'Nivel de Ventas  por CIIU'!D119)-1)*100</f>
        <v>11.71837941501992</v>
      </c>
      <c r="D120" s="119">
        <f>(('Nivel de Ventas  por CIIU'!E134/'Nivel de Ventas  por CIIU'!E119)-1)*100</f>
        <v>7.8602358432008135</v>
      </c>
      <c r="E120" s="119">
        <f>(('Nivel de Ventas  por CIIU'!F134/'Nivel de Ventas  por CIIU'!F119)-1)*100</f>
        <v>16.970116262019452</v>
      </c>
      <c r="F120" s="119">
        <f>(('Nivel de Ventas  por CIIU'!G134/'Nivel de Ventas  por CIIU'!G119)-1)*100</f>
        <v>3.7176467616445663</v>
      </c>
      <c r="G120" s="119">
        <f>(('Nivel de Ventas  por CIIU'!H134/'Nivel de Ventas  por CIIU'!H119)-1)*100</f>
        <v>66.58991234302363</v>
      </c>
      <c r="H120" s="119">
        <f>(('Nivel de Ventas  por CIIU'!I134/'Nivel de Ventas  por CIIU'!I119)-1)*100</f>
        <v>9.949737436425</v>
      </c>
      <c r="I120" s="83"/>
    </row>
    <row r="121" spans="1:9" ht="12.75">
      <c r="A121" s="91" t="s">
        <v>14</v>
      </c>
      <c r="B121" s="119">
        <f>(('Nivel de Ventas  por CIIU'!C135/'Nivel de Ventas  por CIIU'!C120)-1)*100</f>
        <v>0.6254559796500692</v>
      </c>
      <c r="C121" s="119">
        <f>(('Nivel de Ventas  por CIIU'!D135/'Nivel de Ventas  por CIIU'!D120)-1)*100</f>
        <v>0.2585061776659625</v>
      </c>
      <c r="D121" s="119">
        <f>(('Nivel de Ventas  por CIIU'!E135/'Nivel de Ventas  por CIIU'!E120)-1)*100</f>
        <v>-10.2144378675873</v>
      </c>
      <c r="E121" s="119">
        <f>(('Nivel de Ventas  por CIIU'!F135/'Nivel de Ventas  por CIIU'!F120)-1)*100</f>
        <v>4.868995262969111</v>
      </c>
      <c r="F121" s="119">
        <f>(('Nivel de Ventas  por CIIU'!G135/'Nivel de Ventas  por CIIU'!G120)-1)*100</f>
        <v>-6.732084187023557</v>
      </c>
      <c r="G121" s="119">
        <f>(('Nivel de Ventas  por CIIU'!H135/'Nivel de Ventas  por CIIU'!H120)-1)*100</f>
        <v>67.44339989069724</v>
      </c>
      <c r="H121" s="119">
        <f>(('Nivel de Ventas  por CIIU'!I135/'Nivel de Ventas  por CIIU'!I120)-1)*100</f>
        <v>9.700903298015184</v>
      </c>
      <c r="I121" s="83"/>
    </row>
    <row r="122" spans="1:9" ht="12.75">
      <c r="A122" s="91" t="s">
        <v>15</v>
      </c>
      <c r="B122" s="119">
        <f>(('Nivel de Ventas  por CIIU'!C136/'Nivel de Ventas  por CIIU'!C121)-1)*100</f>
        <v>0.8927002214527802</v>
      </c>
      <c r="C122" s="119">
        <f>(('Nivel de Ventas  por CIIU'!D136/'Nivel de Ventas  por CIIU'!D121)-1)*100</f>
        <v>2.438596693479078</v>
      </c>
      <c r="D122" s="119">
        <f>(('Nivel de Ventas  por CIIU'!E136/'Nivel de Ventas  por CIIU'!E121)-1)*100</f>
        <v>-13.994914385176727</v>
      </c>
      <c r="E122" s="119">
        <f>(('Nivel de Ventas  por CIIU'!F136/'Nivel de Ventas  por CIIU'!F121)-1)*100</f>
        <v>3.5152956972062332</v>
      </c>
      <c r="F122" s="119">
        <f>(('Nivel de Ventas  por CIIU'!G136/'Nivel de Ventas  por CIIU'!G121)-1)*100</f>
        <v>-6.059482601763511</v>
      </c>
      <c r="G122" s="119">
        <f>(('Nivel de Ventas  por CIIU'!H136/'Nivel de Ventas  por CIIU'!H121)-1)*100</f>
        <v>65.49768545884199</v>
      </c>
      <c r="H122" s="119">
        <f>(('Nivel de Ventas  por CIIU'!I136/'Nivel de Ventas  por CIIU'!I121)-1)*100</f>
        <v>12.323925058797624</v>
      </c>
      <c r="I122" s="83"/>
    </row>
    <row r="123" spans="1:9" ht="12.75">
      <c r="A123" s="91" t="s">
        <v>16</v>
      </c>
      <c r="B123" s="119">
        <f>(('Nivel de Ventas  por CIIU'!C137/'Nivel de Ventas  por CIIU'!C122)-1)*100</f>
        <v>-4.845197227806219</v>
      </c>
      <c r="C123" s="119">
        <f>(('Nivel de Ventas  por CIIU'!D137/'Nivel de Ventas  por CIIU'!D122)-1)*100</f>
        <v>-1.549730967423868</v>
      </c>
      <c r="D123" s="119">
        <f>(('Nivel de Ventas  por CIIU'!E137/'Nivel de Ventas  por CIIU'!E122)-1)*100</f>
        <v>-20.033972350489726</v>
      </c>
      <c r="E123" s="119">
        <f>(('Nivel de Ventas  por CIIU'!F137/'Nivel de Ventas  por CIIU'!F122)-1)*100</f>
        <v>-8.561286608989427</v>
      </c>
      <c r="F123" s="119">
        <f>(('Nivel de Ventas  por CIIU'!G137/'Nivel de Ventas  por CIIU'!G122)-1)*100</f>
        <v>-16.17018595088844</v>
      </c>
      <c r="G123" s="119">
        <f>(('Nivel de Ventas  por CIIU'!H137/'Nivel de Ventas  por CIIU'!H122)-1)*100</f>
        <v>52.40150339838281</v>
      </c>
      <c r="H123" s="119">
        <f>(('Nivel de Ventas  por CIIU'!I137/'Nivel de Ventas  por CIIU'!I122)-1)*100</f>
        <v>15.475103602306195</v>
      </c>
      <c r="I123" s="83"/>
    </row>
    <row r="124" spans="1:9" ht="12.75">
      <c r="A124" s="91" t="s">
        <v>17</v>
      </c>
      <c r="B124" s="119">
        <f>(('Nivel de Ventas  por CIIU'!C138/'Nivel de Ventas  por CIIU'!C123)-1)*100</f>
        <v>-5.407870483410715</v>
      </c>
      <c r="C124" s="119">
        <f>(('Nivel de Ventas  por CIIU'!D138/'Nivel de Ventas  por CIIU'!D123)-1)*100</f>
        <v>1.5898163772655627</v>
      </c>
      <c r="D124" s="119">
        <f>(('Nivel de Ventas  por CIIU'!E138/'Nivel de Ventas  por CIIU'!E123)-1)*100</f>
        <v>-28.760611257924186</v>
      </c>
      <c r="E124" s="119">
        <f>(('Nivel de Ventas  por CIIU'!F138/'Nivel de Ventas  por CIIU'!F123)-1)*100</f>
        <v>-3.329311644936217</v>
      </c>
      <c r="F124" s="119">
        <f>(('Nivel de Ventas  por CIIU'!G138/'Nivel de Ventas  por CIIU'!G123)-1)*100</f>
        <v>-14.054735111761419</v>
      </c>
      <c r="G124" s="119">
        <f>(('Nivel de Ventas  por CIIU'!H138/'Nivel de Ventas  por CIIU'!H123)-1)*100</f>
        <v>71.74949806264735</v>
      </c>
      <c r="H124" s="119">
        <f>(('Nivel de Ventas  por CIIU'!I138/'Nivel de Ventas  por CIIU'!I123)-1)*100</f>
        <v>4.389570188427827</v>
      </c>
      <c r="I124" s="83"/>
    </row>
    <row r="125" spans="1:9" ht="12.75">
      <c r="A125" s="91" t="s">
        <v>27</v>
      </c>
      <c r="B125" s="119">
        <f>(('Nivel de Ventas  por CIIU'!C139/'Nivel de Ventas  por CIIU'!C124)-1)*100</f>
        <v>0.9123579491122635</v>
      </c>
      <c r="C125" s="119">
        <f>(('Nivel de Ventas  por CIIU'!D139/'Nivel de Ventas  por CIIU'!D124)-1)*100</f>
        <v>-1.7032593386664852</v>
      </c>
      <c r="D125" s="119">
        <f>(('Nivel de Ventas  por CIIU'!E139/'Nivel de Ventas  por CIIU'!E124)-1)*100</f>
        <v>-4.720158793224538</v>
      </c>
      <c r="E125" s="119">
        <f>(('Nivel de Ventas  por CIIU'!F139/'Nivel de Ventas  por CIIU'!F124)-1)*100</f>
        <v>-5.7554359830290664</v>
      </c>
      <c r="F125" s="119">
        <f>(('Nivel de Ventas  por CIIU'!G139/'Nivel de Ventas  por CIIU'!G124)-1)*100</f>
        <v>-10.832152174362575</v>
      </c>
      <c r="G125" s="119">
        <f>(('Nivel de Ventas  por CIIU'!H139/'Nivel de Ventas  por CIIU'!H124)-1)*100</f>
        <v>76.76698410193924</v>
      </c>
      <c r="H125" s="119">
        <f>(('Nivel de Ventas  por CIIU'!I139/'Nivel de Ventas  por CIIU'!I124)-1)*100</f>
        <v>17.495381065977146</v>
      </c>
      <c r="I125" s="83"/>
    </row>
    <row r="126" spans="1:9" ht="12.75">
      <c r="A126" s="91" t="s">
        <v>28</v>
      </c>
      <c r="B126" s="119">
        <f>(('Nivel de Ventas  por CIIU'!C140/'Nivel de Ventas  por CIIU'!C125)-1)*100</f>
        <v>-6.24108067916167</v>
      </c>
      <c r="C126" s="119">
        <f>(('Nivel de Ventas  por CIIU'!D140/'Nivel de Ventas  por CIIU'!D125)-1)*100</f>
        <v>-1.7289486750171057</v>
      </c>
      <c r="D126" s="119">
        <f>(('Nivel de Ventas  por CIIU'!E140/'Nivel de Ventas  por CIIU'!E125)-1)*100</f>
        <v>-5.251303147724229</v>
      </c>
      <c r="E126" s="119">
        <f>(('Nivel de Ventas  por CIIU'!F140/'Nivel de Ventas  por CIIU'!F125)-1)*100</f>
        <v>-29.77126460187093</v>
      </c>
      <c r="F126" s="119">
        <f>(('Nivel de Ventas  por CIIU'!G140/'Nivel de Ventas  por CIIU'!G125)-1)*100</f>
        <v>-29.18378825675747</v>
      </c>
      <c r="G126" s="119">
        <f>(('Nivel de Ventas  por CIIU'!H140/'Nivel de Ventas  por CIIU'!H125)-1)*100</f>
        <v>60.66247757755132</v>
      </c>
      <c r="H126" s="119">
        <f>(('Nivel de Ventas  por CIIU'!I140/'Nivel de Ventas  por CIIU'!I125)-1)*100</f>
        <v>14.526498981370327</v>
      </c>
      <c r="I126" s="83"/>
    </row>
    <row r="127" spans="1:9" ht="12.75">
      <c r="A127" s="91" t="s">
        <v>43</v>
      </c>
      <c r="B127" s="119">
        <f>(('Nivel de Ventas  por CIIU'!C141/'Nivel de Ventas  por CIIU'!C126)-1)*100</f>
        <v>-5.268875589865507</v>
      </c>
      <c r="C127" s="119">
        <f>(('Nivel de Ventas  por CIIU'!D141/'Nivel de Ventas  por CIIU'!D126)-1)*100</f>
        <v>-2.5482399417603774</v>
      </c>
      <c r="D127" s="119">
        <f>(('Nivel de Ventas  por CIIU'!E141/'Nivel de Ventas  por CIIU'!E126)-1)*100</f>
        <v>-3.6046551269167004</v>
      </c>
      <c r="E127" s="119">
        <f>(('Nivel de Ventas  por CIIU'!F141/'Nivel de Ventas  por CIIU'!F126)-1)*100</f>
        <v>-32.361837524615126</v>
      </c>
      <c r="F127" s="119">
        <f>(('Nivel de Ventas  por CIIU'!G141/'Nivel de Ventas  por CIIU'!G126)-1)*100</f>
        <v>-9.216887487021918</v>
      </c>
      <c r="G127" s="119">
        <f>(('Nivel de Ventas  por CIIU'!H141/'Nivel de Ventas  por CIIU'!H126)-1)*100</f>
        <v>43.027555515178626</v>
      </c>
      <c r="H127" s="119">
        <f>(('Nivel de Ventas  por CIIU'!I141/'Nivel de Ventas  por CIIU'!I126)-1)*100</f>
        <v>16.983482565204056</v>
      </c>
      <c r="I127" s="83"/>
    </row>
    <row r="128" spans="1:9" ht="12.75">
      <c r="A128" s="91" t="s">
        <v>44</v>
      </c>
      <c r="B128" s="119">
        <f>(('Nivel de Ventas  por CIIU'!C142/'Nivel de Ventas  por CIIU'!C127)-1)*100</f>
        <v>-3.6615307451449586</v>
      </c>
      <c r="C128" s="119">
        <f>(('Nivel de Ventas  por CIIU'!D142/'Nivel de Ventas  por CIIU'!D127)-1)*100</f>
        <v>2.18535764658192</v>
      </c>
      <c r="D128" s="119">
        <f>(('Nivel de Ventas  por CIIU'!E142/'Nivel de Ventas  por CIIU'!E127)-1)*100</f>
        <v>0.4326013869215384</v>
      </c>
      <c r="E128" s="119">
        <f>(('Nivel de Ventas  por CIIU'!F142/'Nivel de Ventas  por CIIU'!F127)-1)*100</f>
        <v>-35.373352703140846</v>
      </c>
      <c r="F128" s="119">
        <f>(('Nivel de Ventas  por CIIU'!G142/'Nivel de Ventas  por CIIU'!G127)-1)*100</f>
        <v>-18.826679858023965</v>
      </c>
      <c r="G128" s="119">
        <f>(('Nivel de Ventas  por CIIU'!H142/'Nivel de Ventas  por CIIU'!H127)-1)*100</f>
        <v>17.6827129584445</v>
      </c>
      <c r="H128" s="119">
        <f>(('Nivel de Ventas  por CIIU'!I142/'Nivel de Ventas  por CIIU'!I127)-1)*100</f>
        <v>14.64566653858177</v>
      </c>
      <c r="I128" s="83"/>
    </row>
    <row r="129" spans="1:9" ht="12.75">
      <c r="A129" s="91"/>
      <c r="B129" s="93"/>
      <c r="C129" s="100"/>
      <c r="D129" s="100"/>
      <c r="E129" s="100"/>
      <c r="F129" s="100"/>
      <c r="G129" s="100"/>
      <c r="H129" s="100"/>
      <c r="I129" s="83"/>
    </row>
    <row r="130" spans="1:9" ht="15">
      <c r="A130" s="95" t="s">
        <v>50</v>
      </c>
      <c r="B130" s="116"/>
      <c r="C130" s="116"/>
      <c r="D130" s="116"/>
      <c r="E130" s="116"/>
      <c r="F130" s="116"/>
      <c r="G130" s="116"/>
      <c r="H130" s="116"/>
      <c r="I130" s="101"/>
    </row>
    <row r="131" spans="1:9" ht="12.75">
      <c r="A131" s="91"/>
      <c r="B131" s="117"/>
      <c r="C131" s="118"/>
      <c r="D131" s="118"/>
      <c r="E131" s="118"/>
      <c r="F131" s="118"/>
      <c r="G131" s="118"/>
      <c r="H131" s="118"/>
      <c r="I131" s="102"/>
    </row>
    <row r="132" spans="1:9" ht="12" customHeight="1">
      <c r="A132" s="91" t="s">
        <v>10</v>
      </c>
      <c r="B132" s="119">
        <f>(('Nivel de Ventas  por CIIU'!C146/'Nivel de Ventas  por CIIU'!C131)-1)*100</f>
        <v>-3.3856945370341673</v>
      </c>
      <c r="C132" s="119">
        <f>(('Nivel de Ventas  por CIIU'!D146/'Nivel de Ventas  por CIIU'!D131)-1)*100</f>
        <v>-5.42483850721347</v>
      </c>
      <c r="D132" s="119">
        <f>(('Nivel de Ventas  por CIIU'!E146/'Nivel de Ventas  por CIIU'!E131)-1)*100</f>
        <v>0.1791327167795176</v>
      </c>
      <c r="E132" s="119">
        <f>(('Nivel de Ventas  por CIIU'!F146/'Nivel de Ventas  por CIIU'!F131)-1)*100</f>
        <v>-2.1413295516029662</v>
      </c>
      <c r="F132" s="119">
        <f>(('Nivel de Ventas  por CIIU'!G146/'Nivel de Ventas  por CIIU'!G131)-1)*100</f>
        <v>-13.172766400724</v>
      </c>
      <c r="G132" s="119">
        <f>(('Nivel de Ventas  por CIIU'!H146/'Nivel de Ventas  por CIIU'!H131)-1)*100</f>
        <v>49.46628171789305</v>
      </c>
      <c r="H132" s="119">
        <f>(('Nivel de Ventas  por CIIU'!I146/'Nivel de Ventas  por CIIU'!I131)-1)*100</f>
        <v>-4.210698141381153</v>
      </c>
      <c r="I132" s="102"/>
    </row>
    <row r="133" spans="1:9" ht="12.75">
      <c r="A133" s="91" t="s">
        <v>11</v>
      </c>
      <c r="B133" s="119">
        <f>(('Nivel de Ventas  por CIIU'!C147/'Nivel de Ventas  por CIIU'!C132)-1)*100</f>
        <v>5.081527130125463</v>
      </c>
      <c r="C133" s="119">
        <f>(('Nivel de Ventas  por CIIU'!D147/'Nivel de Ventas  por CIIU'!D132)-1)*100</f>
        <v>7.082823741488675</v>
      </c>
      <c r="D133" s="119">
        <f>(('Nivel de Ventas  por CIIU'!E147/'Nivel de Ventas  por CIIU'!E132)-1)*100</f>
        <v>16.646306015494705</v>
      </c>
      <c r="E133" s="119">
        <f>(('Nivel de Ventas  por CIIU'!F147/'Nivel de Ventas  por CIIU'!F132)-1)*100</f>
        <v>-11.871229961968133</v>
      </c>
      <c r="F133" s="119">
        <f>(('Nivel de Ventas  por CIIU'!G147/'Nivel de Ventas  por CIIU'!G132)-1)*100</f>
        <v>12.70470599763458</v>
      </c>
      <c r="G133" s="119">
        <f>(('Nivel de Ventas  por CIIU'!H147/'Nivel de Ventas  por CIIU'!H132)-1)*100</f>
        <v>65.18405268001955</v>
      </c>
      <c r="H133" s="119">
        <f>(('Nivel de Ventas  por CIIU'!I147/'Nivel de Ventas  por CIIU'!I132)-1)*100</f>
        <v>-3.068798441378773</v>
      </c>
      <c r="I133" s="102"/>
    </row>
    <row r="134" spans="1:9" ht="12.75">
      <c r="A134" s="91" t="s">
        <v>12</v>
      </c>
      <c r="B134" s="119">
        <f>(('Nivel de Ventas  por CIIU'!C148/'Nivel de Ventas  por CIIU'!C133)-1)*100</f>
        <v>0.512039536746256</v>
      </c>
      <c r="C134" s="119">
        <f>(('Nivel de Ventas  por CIIU'!D148/'Nivel de Ventas  por CIIU'!D133)-1)*100</f>
        <v>4.567620060533684</v>
      </c>
      <c r="D134" s="119">
        <f>(('Nivel de Ventas  por CIIU'!E148/'Nivel de Ventas  por CIIU'!E133)-1)*100</f>
        <v>-6.63274043359211</v>
      </c>
      <c r="E134" s="119">
        <f>(('Nivel de Ventas  por CIIU'!F148/'Nivel de Ventas  por CIIU'!F133)-1)*100</f>
        <v>-1.1863519360710506</v>
      </c>
      <c r="F134" s="119">
        <f>(('Nivel de Ventas  por CIIU'!G148/'Nivel de Ventas  por CIIU'!G133)-1)*100</f>
        <v>-14.124098747319936</v>
      </c>
      <c r="G134" s="119">
        <f>(('Nivel de Ventas  por CIIU'!H148/'Nivel de Ventas  por CIIU'!H133)-1)*100</f>
        <v>20.19381453943798</v>
      </c>
      <c r="H134" s="119">
        <f>(('Nivel de Ventas  por CIIU'!I148/'Nivel de Ventas  por CIIU'!I133)-1)*100</f>
        <v>-0.8142903289996006</v>
      </c>
      <c r="I134" s="102"/>
    </row>
    <row r="135" spans="1:9" ht="12.75">
      <c r="A135" s="91" t="s">
        <v>13</v>
      </c>
      <c r="B135" s="119">
        <f>(('Nivel de Ventas  por CIIU'!C149/'Nivel de Ventas  por CIIU'!C134)-1)*100</f>
        <v>5.081456064732004</v>
      </c>
      <c r="C135" s="119">
        <f>(('Nivel de Ventas  por CIIU'!D149/'Nivel de Ventas  por CIIU'!D134)-1)*100</f>
        <v>17.29036587848327</v>
      </c>
      <c r="D135" s="119">
        <f>(('Nivel de Ventas  por CIIU'!E149/'Nivel de Ventas  por CIIU'!E134)-1)*100</f>
        <v>-6.934489234566987</v>
      </c>
      <c r="E135" s="119">
        <f>(('Nivel de Ventas  por CIIU'!F149/'Nivel de Ventas  por CIIU'!F134)-1)*100</f>
        <v>-11.4968613275093</v>
      </c>
      <c r="F135" s="119">
        <f>(('Nivel de Ventas  por CIIU'!G149/'Nivel de Ventas  por CIIU'!G134)-1)*100</f>
        <v>-9.020491637030892</v>
      </c>
      <c r="G135" s="119">
        <f>(('Nivel de Ventas  por CIIU'!H149/'Nivel de Ventas  por CIIU'!H134)-1)*100</f>
        <v>-8.487723841291173</v>
      </c>
      <c r="H135" s="119">
        <f>(('Nivel de Ventas  por CIIU'!I149/'Nivel de Ventas  por CIIU'!I134)-1)*100</f>
        <v>8.664500235803096</v>
      </c>
      <c r="I135" s="102"/>
    </row>
    <row r="136" spans="1:9" ht="12.75">
      <c r="A136" s="91" t="s">
        <v>14</v>
      </c>
      <c r="B136" s="119">
        <f>(('Nivel de Ventas  por CIIU'!C150/'Nivel de Ventas  por CIIU'!C135)-1)*100</f>
        <v>-0.02087081419026582</v>
      </c>
      <c r="C136" s="119">
        <f>(('Nivel de Ventas  por CIIU'!D150/'Nivel de Ventas  por CIIU'!D135)-1)*100</f>
        <v>10.365230138984094</v>
      </c>
      <c r="D136" s="119">
        <f>(('Nivel de Ventas  por CIIU'!E150/'Nivel de Ventas  por CIIU'!E135)-1)*100</f>
        <v>-8.764597956596521</v>
      </c>
      <c r="E136" s="119">
        <f>(('Nivel de Ventas  por CIIU'!F150/'Nivel de Ventas  por CIIU'!F135)-1)*100</f>
        <v>-16.21991273081931</v>
      </c>
      <c r="F136" s="119">
        <f>(('Nivel de Ventas  por CIIU'!G150/'Nivel de Ventas  por CIIU'!G135)-1)*100</f>
        <v>-7.1838647135259</v>
      </c>
      <c r="G136" s="119">
        <f>(('Nivel de Ventas  por CIIU'!H150/'Nivel de Ventas  por CIIU'!H135)-1)*100</f>
        <v>7.4562940237526965</v>
      </c>
      <c r="H136" s="119">
        <f>(('Nivel de Ventas  por CIIU'!I150/'Nivel de Ventas  por CIIU'!I135)-1)*100</f>
        <v>-0.9055030237264172</v>
      </c>
      <c r="I136" s="102"/>
    </row>
    <row r="137" spans="1:9" ht="12.75">
      <c r="A137" s="91" t="s">
        <v>15</v>
      </c>
      <c r="B137" s="119">
        <f>(('Nivel de Ventas  por CIIU'!C151/'Nivel de Ventas  por CIIU'!C136)-1)*100</f>
        <v>-2.4194092182118987</v>
      </c>
      <c r="C137" s="119">
        <f>(('Nivel de Ventas  por CIIU'!D151/'Nivel de Ventas  por CIIU'!D136)-1)*100</f>
        <v>4.729416646940465</v>
      </c>
      <c r="D137" s="119">
        <f>(('Nivel de Ventas  por CIIU'!E151/'Nivel de Ventas  por CIIU'!E136)-1)*100</f>
        <v>-13.804216408601565</v>
      </c>
      <c r="E137" s="119">
        <f>(('Nivel de Ventas  por CIIU'!F151/'Nivel de Ventas  por CIIU'!F136)-1)*100</f>
        <v>-18.126557910764983</v>
      </c>
      <c r="F137" s="119">
        <f>(('Nivel de Ventas  por CIIU'!G151/'Nivel de Ventas  por CIIU'!G136)-1)*100</f>
        <v>-0.758739682372922</v>
      </c>
      <c r="G137" s="119">
        <f>(('Nivel de Ventas  por CIIU'!H151/'Nivel de Ventas  por CIIU'!H136)-1)*100</f>
        <v>9.168855633860073</v>
      </c>
      <c r="H137" s="119">
        <f>(('Nivel de Ventas  por CIIU'!I151/'Nivel de Ventas  por CIIU'!I136)-1)*100</f>
        <v>2.77874573404997</v>
      </c>
      <c r="I137" s="102"/>
    </row>
    <row r="138" spans="1:9" ht="12.75">
      <c r="A138" s="91" t="s">
        <v>52</v>
      </c>
      <c r="B138" s="119">
        <f>(('Nivel de Ventas  por CIIU'!C152/'Nivel de Ventas  por CIIU'!C137)-1)*100</f>
        <v>-4.373520195160929</v>
      </c>
      <c r="C138" s="119">
        <f>(('Nivel de Ventas  por CIIU'!D152/'Nivel de Ventas  por CIIU'!D137)-1)*100</f>
        <v>4.414868184674936</v>
      </c>
      <c r="D138" s="119">
        <f>(('Nivel de Ventas  por CIIU'!E152/'Nivel de Ventas  por CIIU'!E137)-1)*100</f>
        <v>-12.386234965133314</v>
      </c>
      <c r="E138" s="119">
        <f>(('Nivel de Ventas  por CIIU'!F152/'Nivel de Ventas  por CIIU'!F137)-1)*100</f>
        <v>-16.11815925913288</v>
      </c>
      <c r="F138" s="119">
        <f>(('Nivel de Ventas  por CIIU'!G152/'Nivel de Ventas  por CIIU'!G137)-1)*100</f>
        <v>-12.328171269864407</v>
      </c>
      <c r="G138" s="119">
        <f>(('Nivel de Ventas  por CIIU'!H152/'Nivel de Ventas  por CIIU'!H137)-1)*100</f>
        <v>-3.0838025474955066</v>
      </c>
      <c r="H138" s="119">
        <f>(('Nivel de Ventas  por CIIU'!I152/'Nivel de Ventas  por CIIU'!I137)-1)*100</f>
        <v>-4.538217275160516</v>
      </c>
      <c r="I138" s="102"/>
    </row>
    <row r="139" spans="1:9" ht="12.75">
      <c r="A139" s="91" t="s">
        <v>53</v>
      </c>
      <c r="B139" s="119">
        <f>(('Nivel de Ventas  por CIIU'!C153/'Nivel de Ventas  por CIIU'!C138)-1)*100</f>
        <v>-5.922115608799283</v>
      </c>
      <c r="C139" s="119">
        <f>(('Nivel de Ventas  por CIIU'!D153/'Nivel de Ventas  por CIIU'!D138)-1)*100</f>
        <v>1.1800484870424954</v>
      </c>
      <c r="D139" s="119">
        <f>(('Nivel de Ventas  por CIIU'!E153/'Nivel de Ventas  por CIIU'!E138)-1)*100</f>
        <v>-17.41992136528423</v>
      </c>
      <c r="E139" s="119">
        <f>(('Nivel de Ventas  por CIIU'!F153/'Nivel de Ventas  por CIIU'!F138)-1)*100</f>
        <v>-21.380605194481696</v>
      </c>
      <c r="F139" s="119">
        <f>(('Nivel de Ventas  por CIIU'!G153/'Nivel de Ventas  por CIIU'!G138)-1)*100</f>
        <v>-8.84612702337584</v>
      </c>
      <c r="G139" s="119">
        <f>(('Nivel de Ventas  por CIIU'!H153/'Nivel de Ventas  por CIIU'!H138)-1)*100</f>
        <v>-21.762829645311633</v>
      </c>
      <c r="H139" s="119">
        <f>(('Nivel de Ventas  por CIIU'!I153/'Nivel de Ventas  por CIIU'!I138)-1)*100</f>
        <v>3.9427450186267254</v>
      </c>
      <c r="I139" s="102"/>
    </row>
    <row r="140" spans="1:9" ht="12.75">
      <c r="A140" s="91" t="s">
        <v>27</v>
      </c>
      <c r="B140" s="119">
        <f>(('Nivel de Ventas  por CIIU'!C154/'Nivel de Ventas  por CIIU'!C139)-1)*100</f>
        <v>2.8480668404011755</v>
      </c>
      <c r="C140" s="119">
        <f>(('Nivel de Ventas  por CIIU'!D154/'Nivel de Ventas  por CIIU'!D139)-1)*100</f>
        <v>12.395702106125906</v>
      </c>
      <c r="D140" s="119">
        <f>(('Nivel de Ventas  por CIIU'!E154/'Nivel de Ventas  por CIIU'!E139)-1)*100</f>
        <v>-11.226221196854436</v>
      </c>
      <c r="E140" s="119">
        <f>(('Nivel de Ventas  por CIIU'!F154/'Nivel de Ventas  por CIIU'!F139)-1)*100</f>
        <v>-16.365664980642137</v>
      </c>
      <c r="F140" s="119">
        <f>(('Nivel de Ventas  por CIIU'!G154/'Nivel de Ventas  por CIIU'!G139)-1)*100</f>
        <v>-7.741298958473908</v>
      </c>
      <c r="G140" s="119">
        <f>(('Nivel de Ventas  por CIIU'!H154/'Nivel de Ventas  por CIIU'!H139)-1)*100</f>
        <v>6.683265600227872</v>
      </c>
      <c r="H140" s="119">
        <f>(('Nivel de Ventas  por CIIU'!I154/'Nivel de Ventas  por CIIU'!I139)-1)*100</f>
        <v>10.633787285549111</v>
      </c>
      <c r="I140" s="102"/>
    </row>
    <row r="141" spans="1:9" ht="12.75">
      <c r="A141" s="91" t="s">
        <v>28</v>
      </c>
      <c r="B141" s="119">
        <f>(('Nivel de Ventas  por CIIU'!C155/'Nivel de Ventas  por CIIU'!C140)-1)*100</f>
        <v>-4.803373876347161</v>
      </c>
      <c r="C141" s="119">
        <f>(('Nivel de Ventas  por CIIU'!D155/'Nivel de Ventas  por CIIU'!D140)-1)*100</f>
        <v>2.3369453885091707</v>
      </c>
      <c r="D141" s="119">
        <f>(('Nivel de Ventas  por CIIU'!E155/'Nivel de Ventas  por CIIU'!E140)-1)*100</f>
        <v>-12.760501482492836</v>
      </c>
      <c r="E141" s="119">
        <f>(('Nivel de Ventas  por CIIU'!F155/'Nivel de Ventas  por CIIU'!F140)-1)*100</f>
        <v>-16.251250789163763</v>
      </c>
      <c r="F141" s="119">
        <f>(('Nivel de Ventas  por CIIU'!G155/'Nivel de Ventas  por CIIU'!G140)-1)*100</f>
        <v>-7.680601074321702</v>
      </c>
      <c r="G141" s="119">
        <f>(('Nivel de Ventas  por CIIU'!H155/'Nivel de Ventas  por CIIU'!H140)-1)*100</f>
        <v>9.701977169498877</v>
      </c>
      <c r="H141" s="119">
        <f>(('Nivel de Ventas  por CIIU'!I155/'Nivel de Ventas  por CIIU'!I140)-1)*100</f>
        <v>-6.098224012923392</v>
      </c>
      <c r="I141" s="102"/>
    </row>
    <row r="142" spans="1:9" ht="12.75">
      <c r="A142" s="91" t="s">
        <v>43</v>
      </c>
      <c r="B142" s="119">
        <f>(('Nivel de Ventas  por CIIU'!C156/'Nivel de Ventas  por CIIU'!C141)-1)*100</f>
        <v>-2.341965504515453</v>
      </c>
      <c r="C142" s="119">
        <f>(('Nivel de Ventas  por CIIU'!D156/'Nivel de Ventas  por CIIU'!D141)-1)*100</f>
        <v>5.67246795941756</v>
      </c>
      <c r="D142" s="119">
        <f>(('Nivel de Ventas  por CIIU'!E156/'Nivel de Ventas  por CIIU'!E141)-1)*100</f>
        <v>-7.34909996011236</v>
      </c>
      <c r="E142" s="119">
        <f>(('Nivel de Ventas  por CIIU'!F156/'Nivel de Ventas  por CIIU'!F141)-1)*100</f>
        <v>-15.867885174850016</v>
      </c>
      <c r="F142" s="119">
        <f>(('Nivel de Ventas  por CIIU'!G156/'Nivel de Ventas  por CIIU'!G141)-1)*100</f>
        <v>-9.149521805568794</v>
      </c>
      <c r="G142" s="119">
        <f>(('Nivel de Ventas  por CIIU'!H156/'Nivel de Ventas  por CIIU'!H141)-1)*100</f>
        <v>15.156613771987871</v>
      </c>
      <c r="H142" s="119">
        <f>(('Nivel de Ventas  por CIIU'!I156/'Nivel de Ventas  por CIIU'!I141)-1)*100</f>
        <v>-6.014394063526618</v>
      </c>
      <c r="I142" s="102"/>
    </row>
    <row r="143" spans="1:9" ht="12.75">
      <c r="A143" s="91" t="s">
        <v>44</v>
      </c>
      <c r="B143" s="119">
        <f>(('Nivel de Ventas  por CIIU'!C157/'Nivel de Ventas  por CIIU'!C142)-1)*100</f>
        <v>1.0122788093753776</v>
      </c>
      <c r="C143" s="119">
        <f>(('Nivel de Ventas  por CIIU'!D157/'Nivel de Ventas  por CIIU'!D142)-1)*100</f>
        <v>7.247747685397488</v>
      </c>
      <c r="D143" s="119">
        <f>(('Nivel de Ventas  por CIIU'!E157/'Nivel de Ventas  por CIIU'!E142)-1)*100</f>
        <v>-6.147177625893619</v>
      </c>
      <c r="E143" s="119">
        <f>(('Nivel de Ventas  por CIIU'!F157/'Nivel de Ventas  por CIIU'!F142)-1)*100</f>
        <v>-12.901480658458809</v>
      </c>
      <c r="F143" s="119">
        <f>(('Nivel de Ventas  por CIIU'!G157/'Nivel de Ventas  por CIIU'!G142)-1)*100</f>
        <v>0.5484952970568946</v>
      </c>
      <c r="G143" s="119">
        <f>(('Nivel de Ventas  por CIIU'!H157/'Nivel de Ventas  por CIIU'!H142)-1)*100</f>
        <v>61.0775984852576</v>
      </c>
      <c r="H143" s="119">
        <f>(('Nivel de Ventas  por CIIU'!I157/'Nivel de Ventas  por CIIU'!I142)-1)*100</f>
        <v>-5.933251139984619</v>
      </c>
      <c r="I143" s="102"/>
    </row>
    <row r="144" spans="1:9" ht="12.75">
      <c r="A144" s="91"/>
      <c r="B144" s="119"/>
      <c r="C144" s="119"/>
      <c r="D144" s="119"/>
      <c r="E144" s="119"/>
      <c r="F144" s="119"/>
      <c r="G144" s="119"/>
      <c r="H144" s="119"/>
      <c r="I144" s="102"/>
    </row>
    <row r="145" spans="1:9" ht="15">
      <c r="A145" s="95" t="s">
        <v>56</v>
      </c>
      <c r="B145" s="116"/>
      <c r="C145" s="116"/>
      <c r="D145" s="116"/>
      <c r="E145" s="116"/>
      <c r="F145" s="116"/>
      <c r="G145" s="116"/>
      <c r="H145" s="116"/>
      <c r="I145" s="101"/>
    </row>
    <row r="146" spans="1:9" ht="12.75">
      <c r="A146" s="91"/>
      <c r="B146" s="117"/>
      <c r="C146" s="118"/>
      <c r="D146" s="118"/>
      <c r="E146" s="118"/>
      <c r="F146" s="118"/>
      <c r="G146" s="118"/>
      <c r="H146" s="118"/>
      <c r="I146" s="102"/>
    </row>
    <row r="147" spans="1:9" ht="12" customHeight="1">
      <c r="A147" s="91" t="s">
        <v>10</v>
      </c>
      <c r="B147" s="119">
        <f>(('Nivel de Ventas  por CIIU'!C161/'Nivel de Ventas  por CIIU'!C146)-1)*100</f>
        <v>6.107293212991705</v>
      </c>
      <c r="C147" s="119">
        <f>(('Nivel de Ventas  por CIIU'!D161/'Nivel de Ventas  por CIIU'!D146)-1)*100</f>
        <v>16.753997356962547</v>
      </c>
      <c r="D147" s="119">
        <f>(('Nivel de Ventas  por CIIU'!E161/'Nivel de Ventas  por CIIU'!E146)-1)*100</f>
        <v>-6.224409599244407</v>
      </c>
      <c r="E147" s="119">
        <f>(('Nivel de Ventas  por CIIU'!F161/'Nivel de Ventas  por CIIU'!F146)-1)*100</f>
        <v>-5.996877930147548</v>
      </c>
      <c r="F147" s="119">
        <f>(('Nivel de Ventas  por CIIU'!G161/'Nivel de Ventas  por CIIU'!G146)-1)*100</f>
        <v>9.896668550605735</v>
      </c>
      <c r="G147" s="119">
        <f>(('Nivel de Ventas  por CIIU'!H161/'Nivel de Ventas  por CIIU'!H146)-1)*100</f>
        <v>8.308827995640765</v>
      </c>
      <c r="H147" s="119">
        <f>(('Nivel de Ventas  por CIIU'!I161/'Nivel de Ventas  por CIIU'!I146)-1)*100</f>
        <v>0.7835401707021683</v>
      </c>
      <c r="I147" s="102"/>
    </row>
    <row r="148" spans="1:9" ht="12.75">
      <c r="A148" s="129"/>
      <c r="B148" s="119"/>
      <c r="C148" s="119"/>
      <c r="D148" s="119"/>
      <c r="E148" s="119"/>
      <c r="F148" s="119"/>
      <c r="G148" s="119"/>
      <c r="H148" s="119"/>
      <c r="I148" s="123"/>
    </row>
    <row r="149" spans="1:9" ht="12.75">
      <c r="A149" s="151" t="s">
        <v>30</v>
      </c>
      <c r="B149" s="152"/>
      <c r="C149" s="152"/>
      <c r="D149" s="152"/>
      <c r="E149" s="152"/>
      <c r="F149" s="152"/>
      <c r="G149" s="152"/>
      <c r="H149" s="152"/>
      <c r="I149" s="152"/>
    </row>
    <row r="150" spans="1:9" ht="12.75">
      <c r="A150" s="153"/>
      <c r="B150" s="153"/>
      <c r="C150" s="153"/>
      <c r="D150" s="153"/>
      <c r="E150" s="153"/>
      <c r="F150" s="153"/>
      <c r="G150" s="153"/>
      <c r="H150" s="153"/>
      <c r="I150" s="153"/>
    </row>
    <row r="151" spans="1:6" ht="12.75">
      <c r="A151" s="130" t="s">
        <v>31</v>
      </c>
      <c r="B151" s="130"/>
      <c r="C151" s="130"/>
      <c r="E151" s="103"/>
      <c r="F151" s="94"/>
    </row>
    <row r="152" spans="1:5" ht="12.75">
      <c r="A152" s="54" t="s">
        <v>32</v>
      </c>
      <c r="E152" s="94"/>
    </row>
    <row r="153" spans="1:6" ht="12.75">
      <c r="A153" s="74" t="s">
        <v>33</v>
      </c>
      <c r="C153" s="94"/>
      <c r="E153" s="94"/>
      <c r="F153" s="94"/>
    </row>
    <row r="154" spans="1:3" ht="12.75">
      <c r="A154" s="74" t="s">
        <v>34</v>
      </c>
      <c r="C154" s="94"/>
    </row>
    <row r="156" spans="3:8" ht="12.75">
      <c r="C156" s="104"/>
      <c r="D156" s="104"/>
      <c r="E156" s="104"/>
      <c r="F156" s="104"/>
      <c r="G156" s="104"/>
      <c r="H156" s="104"/>
    </row>
    <row r="157" ht="12.75">
      <c r="C157" s="104"/>
    </row>
  </sheetData>
  <sheetProtection/>
  <mergeCells count="12">
    <mergeCell ref="H6:H8"/>
    <mergeCell ref="I6:I8"/>
    <mergeCell ref="A151:C151"/>
    <mergeCell ref="A3:H3"/>
    <mergeCell ref="A4:H4"/>
    <mergeCell ref="A6:A8"/>
    <mergeCell ref="C6:C8"/>
    <mergeCell ref="D6:D8"/>
    <mergeCell ref="E6:E8"/>
    <mergeCell ref="F6:F8"/>
    <mergeCell ref="A149:I150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workbookViewId="0" topLeftCell="A10">
      <selection activeCell="J14" sqref="J14"/>
    </sheetView>
  </sheetViews>
  <sheetFormatPr defaultColWidth="11.00390625" defaultRowHeight="15"/>
  <cols>
    <col min="1" max="1" width="11.00390625" style="0" customWidth="1"/>
    <col min="2" max="2" width="14.8515625" style="0" customWidth="1"/>
    <col min="3" max="3" width="18.140625" style="0" customWidth="1"/>
    <col min="4" max="4" width="16.8515625" style="0" customWidth="1"/>
    <col min="5" max="5" width="14.28125" style="0" customWidth="1"/>
    <col min="6" max="6" width="19.00390625" style="0" customWidth="1"/>
  </cols>
  <sheetData>
    <row r="1" spans="2:6" ht="54.75" customHeight="1">
      <c r="B1" s="157" t="s">
        <v>35</v>
      </c>
      <c r="C1" s="158" t="s">
        <v>36</v>
      </c>
      <c r="D1" s="158" t="s">
        <v>37</v>
      </c>
      <c r="E1" s="158" t="s">
        <v>38</v>
      </c>
      <c r="F1" s="158" t="s">
        <v>39</v>
      </c>
    </row>
    <row r="2" spans="2:6" ht="15">
      <c r="B2" s="157"/>
      <c r="C2" s="158"/>
      <c r="D2" s="158"/>
      <c r="E2" s="158"/>
      <c r="F2" s="158"/>
    </row>
    <row r="3" spans="2:6" ht="15">
      <c r="B3" s="4" t="s">
        <v>10</v>
      </c>
      <c r="C3" s="5">
        <v>812825.423161</v>
      </c>
      <c r="D3" s="5">
        <v>495319.6393</v>
      </c>
      <c r="E3" s="6">
        <v>66772.12191</v>
      </c>
      <c r="F3" s="7">
        <v>421108.255</v>
      </c>
    </row>
    <row r="4" spans="2:6" ht="15">
      <c r="B4" s="4" t="s">
        <v>11</v>
      </c>
      <c r="C4" s="5">
        <v>794496.356839</v>
      </c>
      <c r="D4" s="5">
        <v>440776.645</v>
      </c>
      <c r="E4" s="6">
        <v>86015.73106</v>
      </c>
      <c r="F4" s="7">
        <v>379199</v>
      </c>
    </row>
    <row r="5" spans="2:6" ht="15">
      <c r="B5" s="4" t="s">
        <v>12</v>
      </c>
      <c r="C5" s="8">
        <v>930821.59645</v>
      </c>
      <c r="D5" s="5">
        <v>504731.4431</v>
      </c>
      <c r="E5" s="6">
        <v>83063</v>
      </c>
      <c r="F5" s="7">
        <v>415355.877</v>
      </c>
    </row>
    <row r="6" spans="2:6" ht="15">
      <c r="B6" s="4" t="s">
        <v>13</v>
      </c>
      <c r="C6" s="8">
        <v>853531.92503</v>
      </c>
      <c r="D6" s="5">
        <v>494592.98784</v>
      </c>
      <c r="E6" s="6">
        <v>39223.56935</v>
      </c>
      <c r="F6" s="7">
        <v>439511.388</v>
      </c>
    </row>
    <row r="7" spans="2:6" ht="15">
      <c r="B7" s="4" t="s">
        <v>14</v>
      </c>
      <c r="C7" s="8">
        <v>840361.09214</v>
      </c>
      <c r="D7" s="5">
        <v>540893</v>
      </c>
      <c r="E7" s="6">
        <v>32089</v>
      </c>
      <c r="F7" s="7">
        <v>443253</v>
      </c>
    </row>
    <row r="8" spans="2:6" ht="15">
      <c r="B8" s="4" t="s">
        <v>15</v>
      </c>
      <c r="C8" s="8">
        <v>872167</v>
      </c>
      <c r="D8" s="5">
        <v>468404.6416</v>
      </c>
      <c r="E8" s="6">
        <v>30544.55703</v>
      </c>
      <c r="F8" s="7">
        <v>412504.3534</v>
      </c>
    </row>
    <row r="9" spans="2:6" ht="15">
      <c r="B9" s="4" t="s">
        <v>16</v>
      </c>
      <c r="C9" s="8">
        <v>943587</v>
      </c>
      <c r="D9" s="5">
        <v>581933.3359</v>
      </c>
      <c r="E9" s="6">
        <v>28756.95124</v>
      </c>
      <c r="F9" s="7">
        <v>558967.265</v>
      </c>
    </row>
  </sheetData>
  <sheetProtection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58"/>
  <sheetViews>
    <sheetView workbookViewId="0" topLeftCell="A7">
      <selection activeCell="R8" sqref="R8"/>
    </sheetView>
  </sheetViews>
  <sheetFormatPr defaultColWidth="11.00390625" defaultRowHeight="15"/>
  <sheetData>
    <row r="4" spans="1:6" ht="15">
      <c r="A4">
        <v>2013</v>
      </c>
      <c r="C4">
        <v>471</v>
      </c>
      <c r="D4">
        <v>475</v>
      </c>
      <c r="E4">
        <v>4761</v>
      </c>
      <c r="F4">
        <v>4472</v>
      </c>
    </row>
    <row r="5" spans="2:6" ht="15">
      <c r="B5" s="1" t="s">
        <v>10</v>
      </c>
      <c r="C5" s="2">
        <v>1168917.110161</v>
      </c>
      <c r="D5" s="2">
        <v>516738.71062</v>
      </c>
      <c r="E5" s="2">
        <v>66772.12191</v>
      </c>
      <c r="F5" s="2">
        <v>457287.87534</v>
      </c>
    </row>
    <row r="6" spans="2:6" ht="15">
      <c r="B6" s="1" t="s">
        <v>11</v>
      </c>
      <c r="C6" s="2">
        <v>1138529.772839</v>
      </c>
      <c r="D6" s="2">
        <v>462065.95313</v>
      </c>
      <c r="E6" s="2">
        <v>86015.73106</v>
      </c>
      <c r="F6" s="2">
        <v>417833.82452</v>
      </c>
    </row>
    <row r="7" spans="2:6" ht="15">
      <c r="B7" s="1" t="s">
        <v>12</v>
      </c>
      <c r="C7" s="2">
        <v>1315263</v>
      </c>
      <c r="D7" s="2">
        <v>528401.00009</v>
      </c>
      <c r="E7" s="2">
        <v>83063</v>
      </c>
      <c r="F7" s="2">
        <v>455399.92482</v>
      </c>
    </row>
    <row r="8" spans="2:6" ht="15">
      <c r="B8" s="1" t="s">
        <v>13</v>
      </c>
      <c r="C8" s="2">
        <v>1241515.29203</v>
      </c>
      <c r="D8" s="2">
        <v>517373.91584</v>
      </c>
      <c r="E8" s="2">
        <v>39223.56935</v>
      </c>
      <c r="F8" s="2">
        <v>485009.93456</v>
      </c>
    </row>
    <row r="9" spans="2:6" ht="15">
      <c r="B9" s="1" t="s">
        <v>14</v>
      </c>
      <c r="C9" s="2">
        <v>1358650.56614</v>
      </c>
      <c r="D9" s="2">
        <v>563492.31181</v>
      </c>
      <c r="E9" s="2">
        <v>32090</v>
      </c>
      <c r="F9" s="2">
        <v>487537.29737</v>
      </c>
    </row>
    <row r="10" spans="2:6" ht="15">
      <c r="B10" s="1" t="s">
        <v>15</v>
      </c>
      <c r="C10" s="2">
        <v>1355196.42997</v>
      </c>
      <c r="D10" s="2">
        <v>495890.61663</v>
      </c>
      <c r="E10" s="2">
        <v>30544.55703</v>
      </c>
      <c r="F10" s="2">
        <v>450836.4467</v>
      </c>
    </row>
    <row r="11" spans="3:6" ht="15">
      <c r="C11" s="2"/>
      <c r="D11" s="2"/>
      <c r="E11" s="2"/>
      <c r="F11" s="2"/>
    </row>
    <row r="12" spans="1:6" ht="15">
      <c r="A12">
        <v>2014</v>
      </c>
      <c r="C12" s="2"/>
      <c r="D12" s="2"/>
      <c r="E12" s="2"/>
      <c r="F12" s="2"/>
    </row>
    <row r="13" spans="2:6" ht="15">
      <c r="B13" s="1" t="s">
        <v>10</v>
      </c>
      <c r="C13" s="2">
        <v>1273268.9487176</v>
      </c>
      <c r="D13" s="2">
        <v>576280.76356</v>
      </c>
      <c r="E13" s="2">
        <v>90086.84627</v>
      </c>
      <c r="F13" s="2">
        <v>476948.403</v>
      </c>
    </row>
    <row r="14" spans="2:6" ht="15">
      <c r="B14" s="1" t="s">
        <v>11</v>
      </c>
      <c r="C14" s="2">
        <v>1245280.325156</v>
      </c>
      <c r="D14" s="2">
        <v>516633</v>
      </c>
      <c r="E14" s="2">
        <v>99067.75631</v>
      </c>
      <c r="F14" s="2">
        <v>430607.87771</v>
      </c>
    </row>
    <row r="15" spans="2:6" ht="15">
      <c r="B15" s="1" t="s">
        <v>12</v>
      </c>
      <c r="C15" s="2">
        <v>1426646</v>
      </c>
      <c r="D15" s="2">
        <v>586942</v>
      </c>
      <c r="E15" s="2">
        <v>92827</v>
      </c>
      <c r="F15" s="2">
        <v>469524</v>
      </c>
    </row>
    <row r="16" spans="2:6" ht="15">
      <c r="B16" s="1" t="s">
        <v>13</v>
      </c>
      <c r="C16" s="2">
        <v>1371532.31973</v>
      </c>
      <c r="D16" s="2">
        <v>536037</v>
      </c>
      <c r="E16" s="2">
        <v>42210</v>
      </c>
      <c r="F16" s="2">
        <v>463202</v>
      </c>
    </row>
    <row r="17" spans="2:6" ht="15">
      <c r="B17" s="1" t="s">
        <v>14</v>
      </c>
      <c r="C17" s="2">
        <v>1514899.95229</v>
      </c>
      <c r="D17" s="2">
        <v>589744.91145</v>
      </c>
      <c r="E17" s="2">
        <v>36321.49592</v>
      </c>
      <c r="F17" s="2">
        <v>498081.43907</v>
      </c>
    </row>
    <row r="18" spans="2:6" ht="15">
      <c r="B18" s="1" t="s">
        <v>15</v>
      </c>
      <c r="C18" s="2">
        <v>1415213.446065</v>
      </c>
      <c r="D18" s="2">
        <v>519417.02775</v>
      </c>
      <c r="E18" s="2">
        <v>32681.32823</v>
      </c>
      <c r="F18" s="2">
        <v>473547.11568</v>
      </c>
    </row>
    <row r="20" spans="3:6" ht="15">
      <c r="C20">
        <v>471</v>
      </c>
      <c r="D20">
        <v>475</v>
      </c>
      <c r="E20">
        <v>4761</v>
      </c>
      <c r="F20">
        <v>4472</v>
      </c>
    </row>
    <row r="21" spans="2:6" ht="15">
      <c r="B21" s="1" t="s">
        <v>10</v>
      </c>
      <c r="C21" s="3">
        <f aca="true" t="shared" si="0" ref="C21:F26">((C13/C5)-1)*100</f>
        <v>8.927223123821616</v>
      </c>
      <c r="D21" s="3">
        <f t="shared" si="0"/>
        <v>11.522661592076089</v>
      </c>
      <c r="E21" s="3">
        <f t="shared" si="0"/>
        <v>34.91685405988021</v>
      </c>
      <c r="F21" s="3">
        <f t="shared" si="0"/>
        <v>4.299376545984757</v>
      </c>
    </row>
    <row r="22" spans="2:6" ht="15">
      <c r="B22" s="1" t="s">
        <v>11</v>
      </c>
      <c r="C22" s="3">
        <f t="shared" si="0"/>
        <v>9.376175736784663</v>
      </c>
      <c r="D22" s="3">
        <f t="shared" si="0"/>
        <v>11.809363252229899</v>
      </c>
      <c r="E22" s="3">
        <f t="shared" si="0"/>
        <v>15.173997929396887</v>
      </c>
      <c r="F22" s="3">
        <f t="shared" si="0"/>
        <v>3.0572089764811627</v>
      </c>
    </row>
    <row r="23" spans="2:6" ht="15">
      <c r="B23" s="1" t="s">
        <v>12</v>
      </c>
      <c r="C23" s="3">
        <f t="shared" si="0"/>
        <v>8.468496414785488</v>
      </c>
      <c r="D23" s="3">
        <f t="shared" si="0"/>
        <v>11.078896500958368</v>
      </c>
      <c r="E23" s="3">
        <f t="shared" si="0"/>
        <v>11.75493300266064</v>
      </c>
      <c r="F23" s="3">
        <f t="shared" si="0"/>
        <v>3.1014662959337524</v>
      </c>
    </row>
    <row r="24" spans="2:6" ht="15">
      <c r="B24" s="1" t="s">
        <v>13</v>
      </c>
      <c r="C24" s="3">
        <f t="shared" si="0"/>
        <v>10.47244673784158</v>
      </c>
      <c r="D24" s="3">
        <f t="shared" si="0"/>
        <v>3.607271953341318</v>
      </c>
      <c r="E24" s="3">
        <f t="shared" si="0"/>
        <v>7.613867629820903</v>
      </c>
      <c r="F24" s="3">
        <f t="shared" si="0"/>
        <v>-4.496389250208688</v>
      </c>
    </row>
    <row r="25" spans="2:6" ht="15">
      <c r="B25" s="1" t="s">
        <v>14</v>
      </c>
      <c r="C25" s="3">
        <f t="shared" si="0"/>
        <v>11.500336439995241</v>
      </c>
      <c r="D25" s="3">
        <f t="shared" si="0"/>
        <v>4.658909995714722</v>
      </c>
      <c r="E25" s="3">
        <f t="shared" si="0"/>
        <v>13.186338173885947</v>
      </c>
      <c r="F25" s="3">
        <f t="shared" si="0"/>
        <v>2.1627353962209606</v>
      </c>
    </row>
    <row r="26" spans="2:6" ht="15">
      <c r="B26" s="1" t="s">
        <v>15</v>
      </c>
      <c r="C26" s="3">
        <f t="shared" si="0"/>
        <v>4.42865807256656</v>
      </c>
      <c r="D26" s="3">
        <f t="shared" si="0"/>
        <v>4.744274307887109</v>
      </c>
      <c r="E26" s="3">
        <f t="shared" si="0"/>
        <v>6.995587455733343</v>
      </c>
      <c r="F26" s="3">
        <f t="shared" si="0"/>
        <v>5.037451862252018</v>
      </c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spans="2:3" ht="15">
      <c r="B52" t="s">
        <v>40</v>
      </c>
      <c r="C52" t="s">
        <v>41</v>
      </c>
    </row>
    <row r="53" spans="2:4" ht="15">
      <c r="B53" s="1" t="s">
        <v>10</v>
      </c>
      <c r="C53" t="s">
        <v>42</v>
      </c>
      <c r="D53">
        <v>4</v>
      </c>
    </row>
    <row r="54" spans="2:4" ht="15">
      <c r="B54" s="1" t="s">
        <v>11</v>
      </c>
      <c r="C54" t="s">
        <v>42</v>
      </c>
      <c r="D54">
        <v>5.4</v>
      </c>
    </row>
    <row r="55" spans="2:4" ht="15">
      <c r="B55" s="1" t="s">
        <v>12</v>
      </c>
      <c r="C55" t="s">
        <v>42</v>
      </c>
      <c r="D55">
        <v>4.9</v>
      </c>
    </row>
    <row r="56" spans="2:4" ht="15">
      <c r="B56" s="1" t="s">
        <v>13</v>
      </c>
      <c r="C56" t="s">
        <v>42</v>
      </c>
      <c r="D56">
        <v>2</v>
      </c>
    </row>
    <row r="57" spans="2:4" ht="15">
      <c r="B57" s="1" t="s">
        <v>14</v>
      </c>
      <c r="C57" t="s">
        <v>42</v>
      </c>
      <c r="D57">
        <v>1.8</v>
      </c>
    </row>
    <row r="58" spans="2:4" ht="15">
      <c r="B58" s="1" t="s">
        <v>15</v>
      </c>
      <c r="C58" t="s">
        <v>42</v>
      </c>
      <c r="D5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liz julca criollo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>Nivel de ventas</cp:keywords>
  <dc:description/>
  <cp:lastModifiedBy>Liz Veronica Julca Criollo</cp:lastModifiedBy>
  <cp:lastPrinted>2017-08-25T23:26:00Z</cp:lastPrinted>
  <dcterms:created xsi:type="dcterms:W3CDTF">2013-02-22T15:58:00Z</dcterms:created>
  <dcterms:modified xsi:type="dcterms:W3CDTF">2024-03-18T21:39:46Z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</Properties>
</file>